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tabRatio="794" activeTab="2"/>
  </bookViews>
  <sheets>
    <sheet name="Макси" sheetId="1" r:id="rId1"/>
    <sheet name="Медиум" sheetId="2" r:id="rId2"/>
    <sheet name="Мини" sheetId="3" r:id="rId3"/>
    <sheet name="Той" sheetId="4" r:id="rId4"/>
    <sheet name="список участников" sheetId="5" r:id="rId5"/>
  </sheets>
  <externalReferences>
    <externalReference r:id="rId8"/>
  </externalReferences>
  <definedNames>
    <definedName name="_xlnm.Print_Area" localSheetId="2">'Мини'!$A$1:$T$28</definedName>
  </definedNames>
  <calcPr fullCalcOnLoad="1"/>
</workbook>
</file>

<file path=xl/sharedStrings.xml><?xml version="1.0" encoding="utf-8"?>
<sst xmlns="http://schemas.openxmlformats.org/spreadsheetml/2006/main" count="544" uniqueCount="171">
  <si>
    <t>контрольное время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</si>
  <si>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</si>
  <si>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</si>
  <si>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</si>
  <si>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</si>
  <si>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</si>
  <si>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</si>
  <si>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Стартовый номер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</si>
  <si>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</si>
  <si>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</si>
  <si>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</si>
  <si>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Протокол соревнований по аджилити</t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</si>
  <si>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</si>
  <si>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</si>
  <si>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</si>
  <si>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</si>
  <si>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</si>
  <si>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Всего участников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</si>
  <si>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</si>
  <si>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</si>
  <si>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</si>
  <si>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 xml:space="preserve">Категория </t>
  </si>
  <si>
    <t xml:space="preserve">Дата </t>
  </si>
  <si>
    <t>миттельшнауцер</t>
  </si>
  <si>
    <t>б/к</t>
  </si>
  <si>
    <t>М</t>
  </si>
  <si>
    <t>джампинг</t>
  </si>
  <si>
    <t>Нарния</t>
  </si>
  <si>
    <t xml:space="preserve">шелти </t>
  </si>
  <si>
    <t>Марти</t>
  </si>
  <si>
    <t>метис</t>
  </si>
  <si>
    <t>ДжерриЛи</t>
  </si>
  <si>
    <t>Смирнова Дарья</t>
  </si>
  <si>
    <t>Бертия</t>
  </si>
  <si>
    <t>L</t>
  </si>
  <si>
    <t>S</t>
  </si>
  <si>
    <t>Морозова Светлана</t>
  </si>
  <si>
    <t>Чумакова Анастасия</t>
  </si>
  <si>
    <t>Кэрри</t>
  </si>
  <si>
    <t>рус. спаниель</t>
  </si>
  <si>
    <t>Шерстнева Татьяна</t>
  </si>
  <si>
    <t>джек рас. терьер</t>
  </si>
  <si>
    <t>Твист</t>
  </si>
  <si>
    <t>Винни</t>
  </si>
  <si>
    <t>Январский приз ЮВАО</t>
  </si>
  <si>
    <t>Дмитроченко Е.</t>
  </si>
  <si>
    <t>Томилова Мария</t>
  </si>
  <si>
    <t>Хебил</t>
  </si>
  <si>
    <t>цв.шнауцер</t>
  </si>
  <si>
    <t>Чапай</t>
  </si>
  <si>
    <t>шпиц</t>
  </si>
  <si>
    <t>шелти</t>
  </si>
  <si>
    <t>Чикаго</t>
  </si>
  <si>
    <t>Богачев Александр</t>
  </si>
  <si>
    <t>Торнадо</t>
  </si>
  <si>
    <t>Леонова Екатерина</t>
  </si>
  <si>
    <t>Адель</t>
  </si>
  <si>
    <t>Джагаева Татьяна</t>
  </si>
  <si>
    <t xml:space="preserve">скотч-терьер </t>
  </si>
  <si>
    <t>Фидель</t>
  </si>
  <si>
    <t>Шульга Татьяна</t>
  </si>
  <si>
    <t>пудель</t>
  </si>
  <si>
    <t>Корида</t>
  </si>
  <si>
    <t>Дарума</t>
  </si>
  <si>
    <t>Гриднева Галина</t>
  </si>
  <si>
    <t>Энтлебухер</t>
  </si>
  <si>
    <t xml:space="preserve">Абу-Даби </t>
  </si>
  <si>
    <t>Папильон</t>
  </si>
  <si>
    <t>Флай</t>
  </si>
  <si>
    <t xml:space="preserve">Коновалова Ксения </t>
  </si>
  <si>
    <t xml:space="preserve">ж\ш фокс </t>
  </si>
  <si>
    <t>Шифт</t>
  </si>
  <si>
    <t xml:space="preserve">Морозова Светлана </t>
  </si>
  <si>
    <t>Чип</t>
  </si>
  <si>
    <t>Гушан Ольга</t>
  </si>
  <si>
    <t>Челина</t>
  </si>
  <si>
    <t>гфт</t>
  </si>
  <si>
    <t>Леон</t>
  </si>
  <si>
    <t>Жаклин</t>
  </si>
  <si>
    <t>Велга</t>
  </si>
  <si>
    <t xml:space="preserve">Кулешова Мария </t>
  </si>
  <si>
    <t>Боса-Нова</t>
  </si>
  <si>
    <t>Кудинова Юлия</t>
  </si>
  <si>
    <t>Фиби</t>
  </si>
  <si>
    <t>Капустина Елена</t>
  </si>
  <si>
    <t>Шуга</t>
  </si>
  <si>
    <t>Мастер</t>
  </si>
  <si>
    <t>прт</t>
  </si>
  <si>
    <t>Пати</t>
  </si>
  <si>
    <t>Текна</t>
  </si>
  <si>
    <t>Нечаева Юля</t>
  </si>
  <si>
    <t>Тим</t>
  </si>
  <si>
    <t>Повалищева Екатерина</t>
  </si>
  <si>
    <t>Викторис</t>
  </si>
  <si>
    <t>Тимофеева Инэсса</t>
  </si>
  <si>
    <t>Я Фея</t>
  </si>
  <si>
    <t>Сапожникова Светлана</t>
  </si>
  <si>
    <t>Дося</t>
  </si>
  <si>
    <t>Сукачева Татьяна</t>
  </si>
  <si>
    <t>ккчс</t>
  </si>
  <si>
    <t xml:space="preserve">Кейси </t>
  </si>
  <si>
    <t>T</t>
  </si>
  <si>
    <t>в/з 5</t>
  </si>
  <si>
    <t>Лиза</t>
  </si>
  <si>
    <t>Гурина Татьяна</t>
  </si>
  <si>
    <t>тервюрен</t>
  </si>
  <si>
    <t>Гвенделин</t>
  </si>
  <si>
    <t>Пинта</t>
  </si>
  <si>
    <t xml:space="preserve">пирен. овчарка </t>
  </si>
  <si>
    <t>Дези</t>
  </si>
  <si>
    <t xml:space="preserve">Горецкая Мария </t>
  </si>
  <si>
    <t xml:space="preserve">рус. спаниель </t>
  </si>
  <si>
    <t>Бетти</t>
  </si>
  <si>
    <t>Рада (т.)</t>
  </si>
  <si>
    <t>Резниченко Дарья</t>
  </si>
  <si>
    <t>фокс</t>
  </si>
  <si>
    <t>Несси</t>
  </si>
  <si>
    <t>малинуа</t>
  </si>
  <si>
    <t>Лиса</t>
  </si>
  <si>
    <t>Феличе</t>
  </si>
  <si>
    <t>Щебакова Ольга</t>
  </si>
  <si>
    <t xml:space="preserve">Кондрашова Светлана </t>
  </si>
  <si>
    <t>Рашани</t>
  </si>
  <si>
    <t>Дили</t>
  </si>
  <si>
    <t xml:space="preserve">Улыбина Маргарита </t>
  </si>
  <si>
    <t>Марго</t>
  </si>
  <si>
    <t>Цунами</t>
  </si>
  <si>
    <t>Артемида</t>
  </si>
  <si>
    <t>Суханова Ксения</t>
  </si>
  <si>
    <t>но</t>
  </si>
  <si>
    <t>Рада</t>
  </si>
  <si>
    <t>Александрина Юлия</t>
  </si>
  <si>
    <t>Ника</t>
  </si>
  <si>
    <t xml:space="preserve">Свит Юлия </t>
  </si>
  <si>
    <t>Волкова Дарья</t>
  </si>
  <si>
    <t>Цветень</t>
  </si>
  <si>
    <t xml:space="preserve">Сёмина Света </t>
  </si>
  <si>
    <t>бигль</t>
  </si>
  <si>
    <t>Стэнли</t>
  </si>
  <si>
    <t>Эльза</t>
  </si>
  <si>
    <t>в/з13</t>
  </si>
  <si>
    <t>Разряд</t>
  </si>
  <si>
    <t>скорость аджилити</t>
  </si>
  <si>
    <t>скорость джампинг</t>
  </si>
  <si>
    <t>макси</t>
  </si>
  <si>
    <t>медиум</t>
  </si>
  <si>
    <t>мини</t>
  </si>
  <si>
    <t>той</t>
  </si>
  <si>
    <t>Старцева Алина</t>
  </si>
  <si>
    <t>Уши</t>
  </si>
  <si>
    <t>Хит</t>
  </si>
  <si>
    <t>Вешка</t>
  </si>
  <si>
    <t>Семина Светлана</t>
  </si>
  <si>
    <t>пир. Овчарка</t>
  </si>
  <si>
    <t>53,85</t>
  </si>
  <si>
    <t>45,81</t>
  </si>
  <si>
    <t>55,17</t>
  </si>
  <si>
    <t>42,11</t>
  </si>
  <si>
    <t>100</t>
  </si>
  <si>
    <t>Киррил</t>
  </si>
  <si>
    <t>47,59</t>
  </si>
  <si>
    <t>55</t>
  </si>
  <si>
    <t>10</t>
  </si>
  <si>
    <t>51,82</t>
  </si>
  <si>
    <t>5</t>
  </si>
  <si>
    <t>15</t>
  </si>
  <si>
    <t>48,10</t>
  </si>
  <si>
    <t>-</t>
  </si>
  <si>
    <t>54,62</t>
  </si>
  <si>
    <t>КСС "Кузьминки" ДОСААФ ЮВАО г. Москвы</t>
  </si>
  <si>
    <t>в/з10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</si>
</sst>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[$-FC19]d\ mmmm\ yyyy\ &quot;г.&quot;"/>
    <numFmt numFmtId="177" formatCode="dd/mm/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9"/>
      <color indexed="56"/>
      <name val="Arial Cyr"/>
      <family val="2"/>
    </font>
    <font>
      <b/>
      <i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i/>
      <sz val="12"/>
      <name val="Arial Cyr"/>
      <family val="2"/>
    </font>
    <font>
      <b/>
      <sz val="13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8"/>
      <name val="Times New Roman"/>
      <family val="1"/>
    </font>
    <font>
      <sz val="10"/>
      <name val="Arial"/>
      <family val="2"/>
    </font>
    <font>
      <sz val="7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18" borderId="0" xfId="0" applyFill="1" applyAlignment="1">
      <alignment/>
    </xf>
    <xf numFmtId="0" fontId="0" fillId="18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18" borderId="0" xfId="0" applyNumberFormat="1" applyFill="1" applyBorder="1" applyAlignment="1">
      <alignment vertical="center"/>
    </xf>
    <xf numFmtId="0" fontId="12" fillId="18" borderId="0" xfId="0" applyNumberFormat="1" applyFont="1" applyFill="1" applyBorder="1" applyAlignment="1">
      <alignment vertical="center"/>
    </xf>
    <xf numFmtId="0" fontId="4" fillId="18" borderId="0" xfId="0" applyNumberFormat="1" applyFont="1" applyFill="1" applyBorder="1" applyAlignment="1">
      <alignment vertical="center"/>
    </xf>
    <xf numFmtId="0" fontId="0" fillId="18" borderId="0" xfId="0" applyNumberFormat="1" applyFill="1" applyAlignment="1">
      <alignment vertical="center"/>
    </xf>
    <xf numFmtId="0" fontId="9" fillId="18" borderId="0" xfId="0" applyNumberFormat="1" applyFont="1" applyFill="1" applyBorder="1" applyAlignment="1">
      <alignment vertical="center"/>
    </xf>
    <xf numFmtId="0" fontId="13" fillId="18" borderId="0" xfId="0" applyFont="1" applyFill="1" applyBorder="1" applyAlignment="1">
      <alignment/>
    </xf>
    <xf numFmtId="0" fontId="13" fillId="18" borderId="0" xfId="0" applyFont="1" applyFill="1" applyAlignment="1">
      <alignment/>
    </xf>
    <xf numFmtId="0" fontId="14" fillId="18" borderId="0" xfId="0" applyFont="1" applyFill="1" applyBorder="1" applyAlignment="1">
      <alignment/>
    </xf>
    <xf numFmtId="0" fontId="14" fillId="18" borderId="0" xfId="0" applyFont="1" applyFill="1" applyBorder="1" applyAlignment="1">
      <alignment horizontal="left"/>
    </xf>
    <xf numFmtId="0" fontId="15" fillId="18" borderId="0" xfId="0" applyFont="1" applyFill="1" applyBorder="1" applyAlignment="1">
      <alignment vertical="center"/>
    </xf>
    <xf numFmtId="2" fontId="0" fillId="0" borderId="10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 wrapText="1"/>
    </xf>
    <xf numFmtId="0" fontId="0" fillId="18" borderId="10" xfId="0" applyFill="1" applyBorder="1" applyAlignment="1">
      <alignment horizontal="center" textRotation="255"/>
    </xf>
    <xf numFmtId="0" fontId="5" fillId="18" borderId="10" xfId="0" applyFont="1" applyFill="1" applyBorder="1" applyAlignment="1">
      <alignment horizontal="center" textRotation="90" wrapText="1"/>
    </xf>
    <xf numFmtId="0" fontId="7" fillId="18" borderId="10" xfId="0" applyFont="1" applyFill="1" applyBorder="1" applyAlignment="1">
      <alignment horizontal="center" wrapText="1"/>
    </xf>
    <xf numFmtId="0" fontId="0" fillId="18" borderId="10" xfId="0" applyFont="1" applyFill="1" applyBorder="1" applyAlignment="1">
      <alignment horizontal="centerContinuous" wrapText="1"/>
    </xf>
    <xf numFmtId="0" fontId="6" fillId="18" borderId="10" xfId="0" applyFont="1" applyFill="1" applyBorder="1" applyAlignment="1">
      <alignment horizontal="center" wrapText="1"/>
    </xf>
    <xf numFmtId="0" fontId="17" fillId="18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49" fontId="0" fillId="18" borderId="11" xfId="0" applyNumberFormat="1" applyFill="1" applyBorder="1" applyAlignment="1">
      <alignment wrapText="1"/>
    </xf>
    <xf numFmtId="49" fontId="5" fillId="18" borderId="12" xfId="0" applyNumberFormat="1" applyFont="1" applyFill="1" applyBorder="1" applyAlignment="1">
      <alignment wrapText="1"/>
    </xf>
    <xf numFmtId="0" fontId="0" fillId="18" borderId="11" xfId="0" applyFill="1" applyBorder="1" applyAlignment="1">
      <alignment/>
    </xf>
    <xf numFmtId="0" fontId="18" fillId="18" borderId="0" xfId="0" applyFont="1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49" fontId="0" fillId="0" borderId="0" xfId="0" applyNumberFormat="1" applyBorder="1" applyAlignment="1">
      <alignment wrapText="1"/>
    </xf>
    <xf numFmtId="0" fontId="14" fillId="18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7" fillId="18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right" wrapText="1"/>
    </xf>
    <xf numFmtId="0" fontId="0" fillId="0" borderId="13" xfId="0" applyFill="1" applyBorder="1" applyAlignment="1">
      <alignment horizontal="right"/>
    </xf>
    <xf numFmtId="49" fontId="0" fillId="0" borderId="13" xfId="0" applyNumberForma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center" wrapText="1"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wrapText="1"/>
    </xf>
    <xf numFmtId="1" fontId="0" fillId="0" borderId="14" xfId="0" applyNumberFormat="1" applyFill="1" applyBorder="1" applyAlignment="1">
      <alignment horizontal="center" wrapText="1"/>
    </xf>
    <xf numFmtId="49" fontId="36" fillId="0" borderId="10" xfId="0" applyNumberFormat="1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2" fontId="0" fillId="0" borderId="13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 wrapText="1"/>
    </xf>
    <xf numFmtId="2" fontId="0" fillId="0" borderId="13" xfId="0" applyNumberFormat="1" applyFill="1" applyBorder="1" applyAlignment="1">
      <alignment horizontal="right" wrapText="1"/>
    </xf>
    <xf numFmtId="2" fontId="0" fillId="0" borderId="13" xfId="0" applyNumberFormat="1" applyFill="1" applyBorder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horizontal="justify"/>
    </xf>
    <xf numFmtId="1" fontId="0" fillId="0" borderId="10" xfId="0" applyNumberFormat="1" applyFont="1" applyFill="1" applyBorder="1" applyAlignment="1">
      <alignment horizontal="center" wrapText="1"/>
    </xf>
    <xf numFmtId="0" fontId="5" fillId="18" borderId="10" xfId="0" applyFont="1" applyFill="1" applyBorder="1" applyAlignment="1">
      <alignment horizontal="center" vertical="center" textRotation="90" wrapText="1"/>
    </xf>
    <xf numFmtId="0" fontId="7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Continuous" vertical="center" wrapText="1"/>
    </xf>
    <xf numFmtId="0" fontId="0" fillId="0" borderId="0" xfId="0" applyFill="1" applyBorder="1" applyAlignment="1">
      <alignment horizontal="center"/>
    </xf>
    <xf numFmtId="0" fontId="17" fillId="18" borderId="15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7" fillId="18" borderId="16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49" fontId="0" fillId="0" borderId="16" xfId="0" applyNumberFormat="1" applyFont="1" applyBorder="1" applyAlignment="1">
      <alignment horizontal="left" wrapText="1"/>
    </xf>
    <xf numFmtId="49" fontId="0" fillId="0" borderId="17" xfId="0" applyNumberFormat="1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1" fontId="0" fillId="0" borderId="14" xfId="0" applyNumberForma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KOCHET~1\LOCALS~1\Temp\&#1071;&#1085;&#1074;&#1072;&#1088;&#1100;%20Db%20L+M+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кси"/>
      <sheetName val="миди"/>
      <sheetName val="мини"/>
      <sheetName val="макси L"/>
      <sheetName val="миди+мини "/>
      <sheetName val="Модуль1"/>
    </sheetNames>
    <definedNames>
      <definedName name="Макрос3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">
      <selection activeCell="H11" sqref="H11"/>
    </sheetView>
  </sheetViews>
  <sheetFormatPr defaultColWidth="9.00390625" defaultRowHeight="12.75"/>
  <cols>
    <col min="1" max="1" width="4.875" style="0" customWidth="1"/>
    <col min="2" max="2" width="23.25390625" style="0" customWidth="1"/>
    <col min="3" max="3" width="0.6171875" style="0" customWidth="1"/>
    <col min="4" max="4" width="13.875" style="0" customWidth="1"/>
    <col min="5" max="5" width="12.25390625" style="0" customWidth="1"/>
    <col min="6" max="6" width="7.125" style="0" customWidth="1"/>
    <col min="7" max="7" width="6.625" style="0" customWidth="1"/>
    <col min="8" max="8" width="7.75390625" style="0" customWidth="1"/>
    <col min="9" max="9" width="10.00390625" style="0" customWidth="1"/>
    <col min="10" max="10" width="3.75390625" style="0" customWidth="1"/>
    <col min="11" max="11" width="0.6171875" style="0" customWidth="1"/>
    <col min="12" max="12" width="6.875" style="0" customWidth="1"/>
    <col min="13" max="13" width="6.375" style="0" customWidth="1"/>
    <col min="14" max="14" width="6.875" style="0" customWidth="1"/>
    <col min="15" max="15" width="7.375" style="0" customWidth="1"/>
    <col min="16" max="16" width="3.375" style="0" customWidth="1"/>
    <col min="17" max="17" width="6.00390625" style="0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18" customHeight="1">
      <c r="A1" s="30" t="s">
        <v>22</v>
      </c>
      <c r="B1" s="36">
        <v>40558</v>
      </c>
      <c r="C1" s="7" t="s">
        <v>11</v>
      </c>
      <c r="D1" s="9"/>
      <c r="E1" s="6"/>
      <c r="F1" s="6"/>
      <c r="G1" s="6"/>
      <c r="H1" s="9"/>
      <c r="I1" s="9"/>
      <c r="J1" s="85" t="s">
        <v>44</v>
      </c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8.75">
      <c r="A2" s="9"/>
      <c r="B2" s="3"/>
      <c r="C2" s="3"/>
      <c r="D2" s="8"/>
      <c r="E2" s="6"/>
      <c r="F2" s="6"/>
      <c r="G2" s="6"/>
      <c r="H2" s="9"/>
      <c r="I2" s="9"/>
      <c r="J2" s="10"/>
      <c r="K2" s="6"/>
      <c r="L2" s="6"/>
      <c r="M2" s="6"/>
      <c r="N2" s="6"/>
      <c r="O2" s="6"/>
      <c r="P2" s="6"/>
      <c r="Q2" s="6"/>
      <c r="R2" s="6"/>
      <c r="S2" s="6"/>
      <c r="T2" s="9"/>
    </row>
    <row r="3" spans="1:20" ht="15.75">
      <c r="A3" s="11" t="s">
        <v>14</v>
      </c>
      <c r="B3" s="3"/>
      <c r="C3" s="86" t="s">
        <v>45</v>
      </c>
      <c r="D3" s="87"/>
      <c r="E3" s="88"/>
      <c r="F3" s="3"/>
      <c r="G3" s="2"/>
      <c r="H3" s="2"/>
      <c r="I3" s="12" t="s">
        <v>13</v>
      </c>
      <c r="J3" s="2"/>
      <c r="K3" s="2"/>
      <c r="L3" s="2"/>
      <c r="M3" s="2"/>
      <c r="N3" s="2"/>
      <c r="O3" s="107" t="s">
        <v>169</v>
      </c>
      <c r="P3" s="108"/>
      <c r="Q3" s="108"/>
      <c r="R3" s="108"/>
      <c r="S3" s="108"/>
      <c r="T3" s="2"/>
    </row>
    <row r="4" spans="1:20" ht="15">
      <c r="A4" s="3"/>
      <c r="B4" s="3"/>
      <c r="C4" s="86"/>
      <c r="D4" s="87"/>
      <c r="E4" s="88"/>
      <c r="F4" s="3"/>
      <c r="G4" s="2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>
      <c r="A5" s="3"/>
      <c r="B5" s="3"/>
      <c r="C5" s="3"/>
      <c r="D5" s="3"/>
      <c r="E5" s="3"/>
      <c r="F5" s="3"/>
      <c r="G5" s="15" t="s">
        <v>15</v>
      </c>
      <c r="H5" s="3"/>
      <c r="I5" s="3"/>
      <c r="J5" s="2"/>
      <c r="K5" s="2"/>
      <c r="L5" s="3"/>
      <c r="M5" s="15" t="s">
        <v>26</v>
      </c>
      <c r="N5" s="3"/>
      <c r="O5" s="3"/>
      <c r="P5" s="2"/>
      <c r="Q5" s="2"/>
      <c r="R5" s="2"/>
      <c r="S5" s="2"/>
      <c r="T5" s="2"/>
    </row>
    <row r="6" spans="1:20" ht="15" customHeight="1">
      <c r="A6" s="2"/>
      <c r="B6" s="3"/>
      <c r="C6" s="3"/>
      <c r="D6" s="3"/>
      <c r="E6" s="3"/>
      <c r="F6" s="14" t="s">
        <v>18</v>
      </c>
      <c r="G6" s="2"/>
      <c r="H6" s="2"/>
      <c r="I6" s="5">
        <v>180</v>
      </c>
      <c r="J6" s="2"/>
      <c r="K6" s="2"/>
      <c r="L6" s="14" t="s">
        <v>18</v>
      </c>
      <c r="M6" s="14"/>
      <c r="N6" s="2"/>
      <c r="O6" s="5">
        <v>172</v>
      </c>
      <c r="P6" s="2"/>
      <c r="Q6" s="2"/>
      <c r="R6" s="2"/>
      <c r="S6" s="2"/>
      <c r="T6" s="2"/>
    </row>
    <row r="7" spans="1:20" ht="15" customHeight="1">
      <c r="A7" s="2"/>
      <c r="B7" s="34" t="s">
        <v>17</v>
      </c>
      <c r="C7" s="83">
        <v>11</v>
      </c>
      <c r="D7" s="83"/>
      <c r="E7" s="3"/>
      <c r="F7" s="14" t="s">
        <v>12</v>
      </c>
      <c r="G7" s="2"/>
      <c r="H7" s="2"/>
      <c r="I7" s="16">
        <f>I6/I8</f>
        <v>3.8297872340425534</v>
      </c>
      <c r="J7" s="2"/>
      <c r="K7" s="2"/>
      <c r="L7" s="14" t="s">
        <v>12</v>
      </c>
      <c r="M7" s="14"/>
      <c r="N7" s="2"/>
      <c r="O7" s="16">
        <f>O6/O8</f>
        <v>3.909090909090909</v>
      </c>
      <c r="P7" s="2"/>
      <c r="Q7" s="2"/>
      <c r="R7" s="2"/>
      <c r="S7" s="2"/>
      <c r="T7" s="2"/>
    </row>
    <row r="8" spans="1:20" ht="15" customHeight="1">
      <c r="A8" s="2"/>
      <c r="B8" s="3"/>
      <c r="C8" s="3"/>
      <c r="D8" s="3"/>
      <c r="E8" s="3"/>
      <c r="F8" s="13" t="s">
        <v>0</v>
      </c>
      <c r="G8" s="3"/>
      <c r="H8" s="2"/>
      <c r="I8" s="24">
        <v>47</v>
      </c>
      <c r="J8" s="2"/>
      <c r="K8" s="2"/>
      <c r="L8" s="13" t="s">
        <v>0</v>
      </c>
      <c r="M8" s="13"/>
      <c r="N8" s="2"/>
      <c r="O8" s="24">
        <v>44</v>
      </c>
      <c r="P8" s="2"/>
      <c r="Q8" s="2"/>
      <c r="R8" s="2"/>
      <c r="S8" s="2"/>
      <c r="T8" s="2"/>
    </row>
    <row r="9" spans="1:20" ht="15" customHeight="1">
      <c r="A9" s="3"/>
      <c r="B9" s="23"/>
      <c r="C9" s="3"/>
      <c r="D9" s="3"/>
      <c r="E9" s="3"/>
      <c r="F9" s="11" t="s">
        <v>19</v>
      </c>
      <c r="G9" s="3"/>
      <c r="H9" s="3"/>
      <c r="I9" s="50">
        <v>71</v>
      </c>
      <c r="J9" s="2"/>
      <c r="K9" s="2"/>
      <c r="L9" s="11" t="s">
        <v>19</v>
      </c>
      <c r="M9" s="11"/>
      <c r="N9" s="2"/>
      <c r="O9" s="24">
        <v>66</v>
      </c>
      <c r="P9" s="2"/>
      <c r="Q9" s="2"/>
      <c r="R9" s="84" t="s">
        <v>21</v>
      </c>
      <c r="S9" s="84"/>
      <c r="T9" s="32" t="s">
        <v>34</v>
      </c>
    </row>
    <row r="10" spans="1:23" ht="75.75">
      <c r="A10" s="19" t="s">
        <v>7</v>
      </c>
      <c r="B10" s="20" t="s">
        <v>10</v>
      </c>
      <c r="C10" s="38"/>
      <c r="D10" s="20" t="s">
        <v>8</v>
      </c>
      <c r="E10" s="21" t="s">
        <v>9</v>
      </c>
      <c r="F10" s="17" t="s">
        <v>1</v>
      </c>
      <c r="G10" s="26" t="s">
        <v>2</v>
      </c>
      <c r="H10" s="17" t="s">
        <v>3</v>
      </c>
      <c r="I10" s="22" t="s">
        <v>4</v>
      </c>
      <c r="J10" s="18" t="s">
        <v>5</v>
      </c>
      <c r="K10" s="29"/>
      <c r="L10" s="17" t="s">
        <v>1</v>
      </c>
      <c r="M10" s="26" t="s">
        <v>2</v>
      </c>
      <c r="N10" s="17" t="s">
        <v>3</v>
      </c>
      <c r="O10" s="22" t="s">
        <v>4</v>
      </c>
      <c r="P10" s="18" t="s">
        <v>5</v>
      </c>
      <c r="Q10" s="27"/>
      <c r="R10" s="28" t="s">
        <v>6</v>
      </c>
      <c r="S10" s="28" t="s">
        <v>16</v>
      </c>
      <c r="T10" s="19" t="s">
        <v>20</v>
      </c>
      <c r="U10" s="77" t="s">
        <v>141</v>
      </c>
      <c r="V10" s="78" t="s">
        <v>142</v>
      </c>
      <c r="W10" s="78" t="s">
        <v>143</v>
      </c>
    </row>
    <row r="11" spans="1:23" ht="12.75">
      <c r="A11" s="39">
        <v>6</v>
      </c>
      <c r="B11" s="4" t="s">
        <v>133</v>
      </c>
      <c r="C11" s="53"/>
      <c r="D11" s="37" t="s">
        <v>117</v>
      </c>
      <c r="E11" s="40" t="s">
        <v>132</v>
      </c>
      <c r="F11" s="54">
        <v>5</v>
      </c>
      <c r="G11" s="42">
        <v>50.9</v>
      </c>
      <c r="H11" s="31">
        <f>IF((G11-$I$8)&gt;0,G11-$I$8,0)</f>
        <v>3.8999999999999986</v>
      </c>
      <c r="I11" s="25">
        <f>F11+H11</f>
        <v>8.899999999999999</v>
      </c>
      <c r="J11" s="43"/>
      <c r="K11" s="1"/>
      <c r="L11" s="5"/>
      <c r="M11" s="31">
        <v>43.44</v>
      </c>
      <c r="N11" s="25">
        <f>IF((M11-$O$8)&gt;0,M11-$O$8,0)</f>
        <v>0</v>
      </c>
      <c r="O11" s="25">
        <f>L11+N11</f>
        <v>0</v>
      </c>
      <c r="P11" s="4"/>
      <c r="Q11" s="1"/>
      <c r="R11" s="25">
        <f>I11+O11</f>
        <v>8.899999999999999</v>
      </c>
      <c r="S11" s="25">
        <f>G11+M11</f>
        <v>94.34</v>
      </c>
      <c r="T11" s="51">
        <v>1</v>
      </c>
      <c r="V11">
        <f>$I$6/G11</f>
        <v>3.536345776031434</v>
      </c>
      <c r="W11">
        <f>$O$6/M11</f>
        <v>3.959484346224678</v>
      </c>
    </row>
    <row r="12" spans="1:23" ht="12.75">
      <c r="A12" s="39">
        <v>5</v>
      </c>
      <c r="B12" s="66" t="s">
        <v>84</v>
      </c>
      <c r="C12" s="65"/>
      <c r="D12" s="62" t="s">
        <v>24</v>
      </c>
      <c r="E12" s="63" t="s">
        <v>85</v>
      </c>
      <c r="F12" s="54">
        <v>5</v>
      </c>
      <c r="G12" s="46" t="s">
        <v>155</v>
      </c>
      <c r="H12" s="31">
        <f>IF((G12-$I$8)&gt;0,G12-$I$8,0)</f>
        <v>0</v>
      </c>
      <c r="I12" s="25">
        <f>F12+H12</f>
        <v>5</v>
      </c>
      <c r="J12" s="43"/>
      <c r="K12" s="1"/>
      <c r="L12" s="5">
        <v>5</v>
      </c>
      <c r="M12" s="31">
        <v>38.18</v>
      </c>
      <c r="N12" s="25">
        <f>IF((M12-$O$8)&gt;0,M12-$O$8,0)</f>
        <v>0</v>
      </c>
      <c r="O12" s="25">
        <f>L12+N12</f>
        <v>5</v>
      </c>
      <c r="P12" s="4"/>
      <c r="Q12" s="1"/>
      <c r="R12" s="25">
        <f>I12+O12</f>
        <v>10</v>
      </c>
      <c r="S12" s="25">
        <f>G12+M12</f>
        <v>83.99000000000001</v>
      </c>
      <c r="T12" s="51">
        <v>2</v>
      </c>
      <c r="V12">
        <f>$I$6/G12</f>
        <v>3.9292730844793713</v>
      </c>
      <c r="W12">
        <f>$O$6/M12</f>
        <v>4.504976427448926</v>
      </c>
    </row>
    <row r="13" spans="1:23" s="33" customFormat="1" ht="12.75">
      <c r="A13" s="39">
        <v>3</v>
      </c>
      <c r="B13" s="66" t="s">
        <v>32</v>
      </c>
      <c r="C13" s="66"/>
      <c r="D13" s="62" t="s">
        <v>24</v>
      </c>
      <c r="E13" s="63" t="s">
        <v>42</v>
      </c>
      <c r="F13" s="54">
        <v>5</v>
      </c>
      <c r="G13" s="46" t="s">
        <v>154</v>
      </c>
      <c r="H13" s="31">
        <f>IF((G13-$I$8)&gt;0,G13-$I$8,0)</f>
        <v>6.850000000000001</v>
      </c>
      <c r="I13" s="25">
        <f>F13+H13</f>
        <v>11.850000000000001</v>
      </c>
      <c r="J13" s="43"/>
      <c r="K13" s="1"/>
      <c r="L13" s="5"/>
      <c r="M13" s="31">
        <v>41.58</v>
      </c>
      <c r="N13" s="25">
        <f>IF((M13-$O$8)&gt;0,M13-$O$8,0)</f>
        <v>0</v>
      </c>
      <c r="O13" s="25">
        <f>L13+N13</f>
        <v>0</v>
      </c>
      <c r="P13" s="4"/>
      <c r="Q13" s="1"/>
      <c r="R13" s="25">
        <f>I13+O13</f>
        <v>11.850000000000001</v>
      </c>
      <c r="S13" s="25">
        <f>G13+M13</f>
        <v>95.43</v>
      </c>
      <c r="T13" s="51">
        <v>3</v>
      </c>
      <c r="V13">
        <f>$I$6/G13</f>
        <v>3.342618384401114</v>
      </c>
      <c r="W13">
        <f>$O$6/M13</f>
        <v>4.136604136604137</v>
      </c>
    </row>
    <row r="14" spans="1:23" s="33" customFormat="1" ht="12.75">
      <c r="A14" s="39">
        <v>8</v>
      </c>
      <c r="B14" s="65" t="s">
        <v>120</v>
      </c>
      <c r="C14" s="65"/>
      <c r="D14" s="65" t="s">
        <v>24</v>
      </c>
      <c r="E14" s="65" t="s">
        <v>119</v>
      </c>
      <c r="F14" s="54">
        <v>10</v>
      </c>
      <c r="G14" s="42">
        <v>46.82</v>
      </c>
      <c r="H14" s="31">
        <f>IF((G14-$I$8)&gt;0,G14-$I$8,0)</f>
        <v>0</v>
      </c>
      <c r="I14" s="25">
        <f>F14+H14</f>
        <v>10</v>
      </c>
      <c r="J14" s="43"/>
      <c r="K14" s="1"/>
      <c r="L14" s="5">
        <v>10</v>
      </c>
      <c r="M14" s="31">
        <v>40.92</v>
      </c>
      <c r="N14" s="25">
        <f>IF((M14-$O$8)&gt;0,M14-$O$8,0)</f>
        <v>0</v>
      </c>
      <c r="O14" s="25">
        <f>L14+N14</f>
        <v>10</v>
      </c>
      <c r="P14" s="4"/>
      <c r="Q14" s="1"/>
      <c r="R14" s="25">
        <f>I14+O14</f>
        <v>20</v>
      </c>
      <c r="S14" s="25">
        <f>G14+M14</f>
        <v>87.74000000000001</v>
      </c>
      <c r="T14" s="44">
        <v>4</v>
      </c>
      <c r="U14"/>
      <c r="V14">
        <f>$I$6/G14</f>
        <v>3.8445108927808627</v>
      </c>
      <c r="W14">
        <f>$O$6/M14</f>
        <v>4.203323558162268</v>
      </c>
    </row>
    <row r="15" spans="1:23" ht="12.75">
      <c r="A15" s="39">
        <v>1</v>
      </c>
      <c r="B15" s="39" t="s">
        <v>36</v>
      </c>
      <c r="C15" s="39"/>
      <c r="D15" s="62" t="s">
        <v>30</v>
      </c>
      <c r="E15" s="63" t="s">
        <v>31</v>
      </c>
      <c r="F15" s="54">
        <v>10</v>
      </c>
      <c r="G15" s="106">
        <v>55.7</v>
      </c>
      <c r="H15" s="31">
        <f>IF((G15-$I$8)&gt;0,G15-$I$8,0)</f>
        <v>8.700000000000003</v>
      </c>
      <c r="I15" s="25">
        <f>F15+H15</f>
        <v>18.700000000000003</v>
      </c>
      <c r="J15" s="43"/>
      <c r="K15" s="1"/>
      <c r="L15" s="5">
        <v>5</v>
      </c>
      <c r="M15" s="31">
        <v>51.25</v>
      </c>
      <c r="N15" s="25">
        <f>IF((M15-$O$8)&gt;0,M15-$O$8,0)</f>
        <v>7.25</v>
      </c>
      <c r="O15" s="25">
        <f>L15+N15</f>
        <v>12.25</v>
      </c>
      <c r="P15" s="4"/>
      <c r="Q15" s="1"/>
      <c r="R15" s="25">
        <f>I15+O15</f>
        <v>30.950000000000003</v>
      </c>
      <c r="S15" s="25">
        <f>G15+M15</f>
        <v>106.95</v>
      </c>
      <c r="T15" s="44">
        <v>5</v>
      </c>
      <c r="V15">
        <f>$I$6/G15</f>
        <v>3.2315978456014363</v>
      </c>
      <c r="W15">
        <f>$O$6/M15</f>
        <v>3.3560975609756096</v>
      </c>
    </row>
    <row r="16" spans="1:23" ht="12.75">
      <c r="A16" s="39">
        <v>9</v>
      </c>
      <c r="B16" s="66" t="s">
        <v>128</v>
      </c>
      <c r="C16" s="65"/>
      <c r="D16" s="66" t="s">
        <v>129</v>
      </c>
      <c r="E16" s="66" t="s">
        <v>130</v>
      </c>
      <c r="F16" s="54">
        <v>5</v>
      </c>
      <c r="G16" s="42">
        <v>57.34</v>
      </c>
      <c r="H16" s="31">
        <f>IF((G16-$I$8)&gt;0,G16-$I$8,0)</f>
        <v>10.340000000000003</v>
      </c>
      <c r="I16" s="25">
        <f>F16+H16</f>
        <v>15.340000000000003</v>
      </c>
      <c r="J16" s="43"/>
      <c r="K16" s="1"/>
      <c r="L16" s="5">
        <v>10</v>
      </c>
      <c r="M16" s="31">
        <v>51.48</v>
      </c>
      <c r="N16" s="25">
        <f>IF((M16-$O$8)&gt;0,M16-$O$8,0)</f>
        <v>7.479999999999997</v>
      </c>
      <c r="O16" s="25">
        <f>L16+N16</f>
        <v>17.479999999999997</v>
      </c>
      <c r="P16" s="4"/>
      <c r="Q16" s="1"/>
      <c r="R16" s="25">
        <f>I16+O16</f>
        <v>32.82</v>
      </c>
      <c r="S16" s="25">
        <f>G16+M16</f>
        <v>108.82</v>
      </c>
      <c r="T16" s="44">
        <v>6</v>
      </c>
      <c r="V16">
        <f>$I$6/G16</f>
        <v>3.1391698639693058</v>
      </c>
      <c r="W16">
        <f>$O$6/M16</f>
        <v>3.3411033411033415</v>
      </c>
    </row>
    <row r="17" spans="1:23" ht="12.75">
      <c r="A17" s="39">
        <v>2</v>
      </c>
      <c r="B17" s="72" t="s">
        <v>104</v>
      </c>
      <c r="C17" s="66"/>
      <c r="D17" s="62" t="s">
        <v>105</v>
      </c>
      <c r="E17" s="73" t="s">
        <v>107</v>
      </c>
      <c r="F17" s="54">
        <v>100</v>
      </c>
      <c r="G17" s="106"/>
      <c r="H17" s="31">
        <f>IF((G17-$I$8)&gt;0,G17-$I$8,0)</f>
        <v>0</v>
      </c>
      <c r="I17" s="25">
        <f>F17+H17</f>
        <v>100</v>
      </c>
      <c r="J17" s="43"/>
      <c r="K17" s="1"/>
      <c r="L17" s="5"/>
      <c r="M17" s="31">
        <v>41.17</v>
      </c>
      <c r="N17" s="25">
        <f>IF((M17-$O$8)&gt;0,M17-$O$8,0)</f>
        <v>0</v>
      </c>
      <c r="O17" s="25">
        <f>L17+N17</f>
        <v>0</v>
      </c>
      <c r="P17" s="4"/>
      <c r="Q17" s="1"/>
      <c r="R17" s="25">
        <f>I17+O17</f>
        <v>100</v>
      </c>
      <c r="S17" s="25">
        <f>G17+M17</f>
        <v>41.17</v>
      </c>
      <c r="T17" s="51"/>
      <c r="V17" t="e">
        <f>$I$6/G17</f>
        <v>#DIV/0!</v>
      </c>
      <c r="W17">
        <f>$O$6/M17</f>
        <v>4.177799368472188</v>
      </c>
    </row>
    <row r="18" spans="1:23" ht="12.75">
      <c r="A18" s="39">
        <v>7</v>
      </c>
      <c r="B18" s="65" t="s">
        <v>114</v>
      </c>
      <c r="C18" s="65"/>
      <c r="D18" s="65" t="s">
        <v>117</v>
      </c>
      <c r="E18" s="65" t="s">
        <v>118</v>
      </c>
      <c r="F18" s="55"/>
      <c r="G18" s="48" t="s">
        <v>156</v>
      </c>
      <c r="H18" s="31">
        <f>IF((G18-$I$8)&gt;0,G18-$I$8,0)</f>
        <v>8.170000000000002</v>
      </c>
      <c r="I18" s="25">
        <f>F18+H18</f>
        <v>8.170000000000002</v>
      </c>
      <c r="J18" s="43"/>
      <c r="K18" s="1"/>
      <c r="L18" s="5">
        <v>100</v>
      </c>
      <c r="M18" s="31"/>
      <c r="N18" s="25">
        <f>IF((M18-$O$8)&gt;0,M18-$O$8,0)</f>
        <v>0</v>
      </c>
      <c r="O18" s="25">
        <f>L18+N18</f>
        <v>100</v>
      </c>
      <c r="P18" s="4"/>
      <c r="Q18" s="1"/>
      <c r="R18" s="25">
        <f>I18+O18</f>
        <v>108.17</v>
      </c>
      <c r="S18" s="25">
        <f>G18+M18</f>
        <v>55.17</v>
      </c>
      <c r="T18" s="44"/>
      <c r="V18">
        <f>$I$6/G18</f>
        <v>3.262642740619902</v>
      </c>
      <c r="W18" t="e">
        <f>$O$6/M18</f>
        <v>#DIV/0!</v>
      </c>
    </row>
    <row r="19" spans="1:23" ht="12.75">
      <c r="A19" s="39">
        <v>4</v>
      </c>
      <c r="B19" s="66" t="s">
        <v>46</v>
      </c>
      <c r="C19" s="66"/>
      <c r="D19" s="62" t="s">
        <v>24</v>
      </c>
      <c r="E19" s="63" t="s">
        <v>47</v>
      </c>
      <c r="F19" s="54">
        <v>100</v>
      </c>
      <c r="G19" s="48"/>
      <c r="H19" s="31">
        <f>IF((G19-$I$8)&gt;0,G19-$I$8,0)</f>
        <v>0</v>
      </c>
      <c r="I19" s="25">
        <f>F19+H19</f>
        <v>100</v>
      </c>
      <c r="J19" s="43"/>
      <c r="K19" s="1"/>
      <c r="L19" s="5">
        <v>100</v>
      </c>
      <c r="M19" s="31"/>
      <c r="N19" s="25">
        <f>IF((M19-$O$8)&gt;0,M19-$O$8,0)</f>
        <v>0</v>
      </c>
      <c r="O19" s="25">
        <f>L19+N19</f>
        <v>100</v>
      </c>
      <c r="P19" s="4"/>
      <c r="Q19" s="1"/>
      <c r="R19" s="25">
        <f>I19+O19</f>
        <v>200</v>
      </c>
      <c r="S19" s="25">
        <f>G19+M19</f>
        <v>0</v>
      </c>
      <c r="T19" s="44"/>
      <c r="U19" s="33"/>
      <c r="V19" t="e">
        <f>$I$6/G19</f>
        <v>#DIV/0!</v>
      </c>
      <c r="W19" t="e">
        <f>$O$6/M19</f>
        <v>#DIV/0!</v>
      </c>
    </row>
    <row r="20" spans="1:23" ht="12.75">
      <c r="A20" s="39">
        <v>10</v>
      </c>
      <c r="B20" s="65" t="s">
        <v>104</v>
      </c>
      <c r="C20" s="65"/>
      <c r="D20" s="65" t="s">
        <v>105</v>
      </c>
      <c r="E20" s="65" t="s">
        <v>106</v>
      </c>
      <c r="F20" s="54">
        <v>100</v>
      </c>
      <c r="G20" s="47"/>
      <c r="H20" s="31">
        <f>IF((G20-$I$8)&gt;0,G20-$I$8,0)</f>
        <v>0</v>
      </c>
      <c r="I20" s="25">
        <f>F20+H20</f>
        <v>100</v>
      </c>
      <c r="J20" s="43"/>
      <c r="K20" s="1"/>
      <c r="L20" s="5">
        <v>100</v>
      </c>
      <c r="M20" s="31"/>
      <c r="N20" s="25">
        <f>IF((M20-$O$8)&gt;0,M20-$O$8,0)</f>
        <v>0</v>
      </c>
      <c r="O20" s="25">
        <f>L20+N20</f>
        <v>100</v>
      </c>
      <c r="P20" s="4"/>
      <c r="Q20" s="1"/>
      <c r="R20" s="25">
        <f>I20+O20</f>
        <v>200</v>
      </c>
      <c r="S20" s="25">
        <f>G20+M20</f>
        <v>0</v>
      </c>
      <c r="T20" s="51"/>
      <c r="V20" t="e">
        <f>$I$6/G20</f>
        <v>#DIV/0!</v>
      </c>
      <c r="W20" t="e">
        <f>$O$6/M20</f>
        <v>#DIV/0!</v>
      </c>
    </row>
    <row r="21" spans="1:23" ht="12.75">
      <c r="A21" s="39">
        <v>11</v>
      </c>
      <c r="B21" s="53" t="s">
        <v>148</v>
      </c>
      <c r="C21" s="53"/>
      <c r="D21" s="53" t="s">
        <v>24</v>
      </c>
      <c r="E21" s="53" t="s">
        <v>149</v>
      </c>
      <c r="F21" s="54">
        <v>100</v>
      </c>
      <c r="G21" s="47"/>
      <c r="H21" s="31">
        <f>IF((G21-$I$8)&gt;0,G21-$I$8,0)</f>
        <v>0</v>
      </c>
      <c r="I21" s="25">
        <f>F21+H21</f>
        <v>100</v>
      </c>
      <c r="J21" s="43"/>
      <c r="K21" s="1"/>
      <c r="L21" s="5" t="s">
        <v>167</v>
      </c>
      <c r="M21" s="31" t="s">
        <v>167</v>
      </c>
      <c r="N21" s="25" t="s">
        <v>167</v>
      </c>
      <c r="O21" s="25" t="s">
        <v>167</v>
      </c>
      <c r="P21" s="4"/>
      <c r="Q21" s="1"/>
      <c r="R21" s="25" t="s">
        <v>167</v>
      </c>
      <c r="S21" s="25" t="s">
        <v>167</v>
      </c>
      <c r="T21" s="44"/>
      <c r="V21" t="e">
        <f>$I$6/G21</f>
        <v>#DIV/0!</v>
      </c>
      <c r="W21" t="e">
        <f>$O$6/M21</f>
        <v>#VALUE!</v>
      </c>
    </row>
  </sheetData>
  <mergeCells count="6">
    <mergeCell ref="C7:D7"/>
    <mergeCell ref="R9:S9"/>
    <mergeCell ref="J1:T1"/>
    <mergeCell ref="C3:E3"/>
    <mergeCell ref="O3:S3"/>
    <mergeCell ref="C4:E4"/>
  </mergeCells>
  <printOptions/>
  <pageMargins left="0.24" right="0.2" top="0.27" bottom="0.37" header="0.25" footer="0.2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5">
      <selection activeCell="O8" sqref="O8"/>
    </sheetView>
  </sheetViews>
  <sheetFormatPr defaultColWidth="9.00390625" defaultRowHeight="12.75"/>
  <cols>
    <col min="1" max="1" width="4.875" style="0" customWidth="1"/>
    <col min="2" max="2" width="23.25390625" style="0" customWidth="1"/>
    <col min="3" max="3" width="0.6171875" style="0" customWidth="1"/>
    <col min="4" max="4" width="13.875" style="0" customWidth="1"/>
    <col min="5" max="5" width="12.25390625" style="0" customWidth="1"/>
    <col min="6" max="6" width="7.125" style="0" customWidth="1"/>
    <col min="7" max="7" width="6.625" style="0" customWidth="1"/>
    <col min="8" max="8" width="7.75390625" style="0" customWidth="1"/>
    <col min="9" max="9" width="10.00390625" style="0" customWidth="1"/>
    <col min="10" max="10" width="3.75390625" style="0" customWidth="1"/>
    <col min="11" max="11" width="0.6171875" style="0" customWidth="1"/>
    <col min="12" max="12" width="6.875" style="0" customWidth="1"/>
    <col min="13" max="13" width="6.375" style="0" customWidth="1"/>
    <col min="14" max="14" width="6.875" style="0" customWidth="1"/>
    <col min="15" max="15" width="7.375" style="0" customWidth="1"/>
    <col min="16" max="16" width="3.375" style="0" customWidth="1"/>
    <col min="17" max="17" width="6.00390625" style="0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18" customHeight="1">
      <c r="A1" s="30" t="s">
        <v>22</v>
      </c>
      <c r="B1" s="36">
        <v>40558</v>
      </c>
      <c r="C1" s="7" t="s">
        <v>11</v>
      </c>
      <c r="D1" s="9"/>
      <c r="E1" s="6"/>
      <c r="F1" s="6"/>
      <c r="G1" s="6"/>
      <c r="H1" s="9"/>
      <c r="I1" s="9"/>
      <c r="J1" s="85" t="s">
        <v>44</v>
      </c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8.75">
      <c r="A2" s="9"/>
      <c r="B2" s="3"/>
      <c r="C2" s="3"/>
      <c r="D2" s="8"/>
      <c r="E2" s="6"/>
      <c r="F2" s="6"/>
      <c r="G2" s="6"/>
      <c r="H2" s="9"/>
      <c r="I2" s="9"/>
      <c r="J2" s="10"/>
      <c r="K2" s="6"/>
      <c r="L2" s="6"/>
      <c r="M2" s="6"/>
      <c r="N2" s="6"/>
      <c r="O2" s="6"/>
      <c r="P2" s="6"/>
      <c r="Q2" s="6"/>
      <c r="R2" s="6"/>
      <c r="S2" s="6"/>
      <c r="T2" s="9"/>
    </row>
    <row r="3" spans="1:20" ht="15.75">
      <c r="A3" s="11" t="s">
        <v>14</v>
      </c>
      <c r="B3" s="3"/>
      <c r="C3" s="86" t="s">
        <v>45</v>
      </c>
      <c r="D3" s="87"/>
      <c r="E3" s="88"/>
      <c r="F3" s="3"/>
      <c r="G3" s="2"/>
      <c r="H3" s="2"/>
      <c r="I3" s="12" t="s">
        <v>13</v>
      </c>
      <c r="J3" s="2"/>
      <c r="K3" s="2"/>
      <c r="L3" s="2"/>
      <c r="M3" s="2"/>
      <c r="N3" s="2"/>
      <c r="O3" s="89" t="s">
        <v>169</v>
      </c>
      <c r="P3" s="90"/>
      <c r="Q3" s="90"/>
      <c r="R3" s="90"/>
      <c r="S3" s="90"/>
      <c r="T3" s="2"/>
    </row>
    <row r="4" spans="1:20" ht="15">
      <c r="A4" s="3"/>
      <c r="B4" s="3"/>
      <c r="C4" s="86"/>
      <c r="D4" s="87"/>
      <c r="E4" s="88"/>
      <c r="F4" s="3"/>
      <c r="G4" s="2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>
      <c r="A5" s="3"/>
      <c r="B5" s="3"/>
      <c r="C5" s="3"/>
      <c r="D5" s="3"/>
      <c r="E5" s="3"/>
      <c r="F5" s="3"/>
      <c r="G5" s="15" t="s">
        <v>15</v>
      </c>
      <c r="H5" s="3"/>
      <c r="I5" s="3"/>
      <c r="J5" s="2"/>
      <c r="K5" s="2"/>
      <c r="L5" s="3"/>
      <c r="M5" s="15" t="s">
        <v>26</v>
      </c>
      <c r="N5" s="3"/>
      <c r="O5" s="3"/>
      <c r="P5" s="2"/>
      <c r="Q5" s="2"/>
      <c r="R5" s="2"/>
      <c r="S5" s="2"/>
      <c r="T5" s="2"/>
    </row>
    <row r="6" spans="1:20" ht="15" customHeight="1">
      <c r="A6" s="2"/>
      <c r="B6" s="3"/>
      <c r="C6" s="3"/>
      <c r="D6" s="3"/>
      <c r="E6" s="3"/>
      <c r="F6" s="14" t="s">
        <v>18</v>
      </c>
      <c r="G6" s="2"/>
      <c r="H6" s="2"/>
      <c r="I6" s="5">
        <v>180</v>
      </c>
      <c r="J6" s="2"/>
      <c r="K6" s="2"/>
      <c r="L6" s="14" t="s">
        <v>18</v>
      </c>
      <c r="M6" s="14"/>
      <c r="N6" s="2"/>
      <c r="O6" s="5">
        <v>172</v>
      </c>
      <c r="P6" s="2"/>
      <c r="Q6" s="2"/>
      <c r="R6" s="2"/>
      <c r="S6" s="2"/>
      <c r="T6" s="2"/>
    </row>
    <row r="7" spans="1:20" ht="15" customHeight="1">
      <c r="A7" s="2"/>
      <c r="B7" s="34" t="s">
        <v>17</v>
      </c>
      <c r="C7" s="83">
        <v>9</v>
      </c>
      <c r="D7" s="83"/>
      <c r="E7" s="3"/>
      <c r="F7" s="14" t="s">
        <v>12</v>
      </c>
      <c r="G7" s="2"/>
      <c r="H7" s="2"/>
      <c r="I7" s="16">
        <f>I6/I8</f>
        <v>3.8297872340425534</v>
      </c>
      <c r="J7" s="2"/>
      <c r="K7" s="2"/>
      <c r="L7" s="14" t="s">
        <v>12</v>
      </c>
      <c r="M7" s="14"/>
      <c r="N7" s="2"/>
      <c r="O7" s="16">
        <f>O6/O8</f>
        <v>3.909090909090909</v>
      </c>
      <c r="P7" s="2"/>
      <c r="Q7" s="2"/>
      <c r="R7" s="2"/>
      <c r="S7" s="2"/>
      <c r="T7" s="2"/>
    </row>
    <row r="8" spans="1:20" ht="15" customHeight="1">
      <c r="A8" s="2"/>
      <c r="B8" s="3"/>
      <c r="C8" s="3"/>
      <c r="D8" s="3"/>
      <c r="E8" s="3"/>
      <c r="F8" s="13" t="s">
        <v>0</v>
      </c>
      <c r="G8" s="3"/>
      <c r="H8" s="2"/>
      <c r="I8" s="24">
        <v>47</v>
      </c>
      <c r="J8" s="2"/>
      <c r="K8" s="2"/>
      <c r="L8" s="13" t="s">
        <v>0</v>
      </c>
      <c r="M8" s="13"/>
      <c r="N8" s="2"/>
      <c r="O8" s="24">
        <v>44</v>
      </c>
      <c r="P8" s="2"/>
      <c r="Q8" s="2"/>
      <c r="R8" s="2"/>
      <c r="S8" s="2"/>
      <c r="T8" s="2"/>
    </row>
    <row r="9" spans="1:20" ht="15" customHeight="1">
      <c r="A9" s="3"/>
      <c r="B9" s="23"/>
      <c r="C9" s="3"/>
      <c r="D9" s="3"/>
      <c r="E9" s="3"/>
      <c r="F9" s="11" t="s">
        <v>19</v>
      </c>
      <c r="G9" s="3"/>
      <c r="H9" s="3"/>
      <c r="I9" s="50">
        <v>71</v>
      </c>
      <c r="J9" s="2"/>
      <c r="K9" s="2"/>
      <c r="L9" s="11" t="s">
        <v>19</v>
      </c>
      <c r="M9" s="11"/>
      <c r="N9" s="2"/>
      <c r="O9" s="24">
        <v>66</v>
      </c>
      <c r="P9" s="2"/>
      <c r="Q9" s="2"/>
      <c r="R9" s="84" t="s">
        <v>21</v>
      </c>
      <c r="S9" s="84"/>
      <c r="T9" s="32" t="s">
        <v>25</v>
      </c>
    </row>
    <row r="10" spans="1:23" ht="75.75">
      <c r="A10" s="19" t="s">
        <v>7</v>
      </c>
      <c r="B10" s="20" t="s">
        <v>10</v>
      </c>
      <c r="C10" s="38"/>
      <c r="D10" s="20" t="s">
        <v>8</v>
      </c>
      <c r="E10" s="21" t="s">
        <v>9</v>
      </c>
      <c r="F10" s="17" t="s">
        <v>1</v>
      </c>
      <c r="G10" s="26" t="s">
        <v>2</v>
      </c>
      <c r="H10" s="17" t="s">
        <v>3</v>
      </c>
      <c r="I10" s="22" t="s">
        <v>4</v>
      </c>
      <c r="J10" s="18" t="s">
        <v>5</v>
      </c>
      <c r="K10" s="29"/>
      <c r="L10" s="17" t="s">
        <v>1</v>
      </c>
      <c r="M10" s="26" t="s">
        <v>2</v>
      </c>
      <c r="N10" s="17" t="s">
        <v>3</v>
      </c>
      <c r="O10" s="22" t="s">
        <v>4</v>
      </c>
      <c r="P10" s="18" t="s">
        <v>5</v>
      </c>
      <c r="Q10" s="27"/>
      <c r="R10" s="28" t="s">
        <v>6</v>
      </c>
      <c r="S10" s="28" t="s">
        <v>16</v>
      </c>
      <c r="T10" s="19" t="s">
        <v>20</v>
      </c>
      <c r="U10" s="77" t="s">
        <v>141</v>
      </c>
      <c r="V10" s="78" t="s">
        <v>142</v>
      </c>
      <c r="W10" s="78" t="s">
        <v>143</v>
      </c>
    </row>
    <row r="11" spans="1:23" ht="12.75">
      <c r="A11" s="39">
        <v>8</v>
      </c>
      <c r="B11" s="68" t="s">
        <v>32</v>
      </c>
      <c r="C11" s="61"/>
      <c r="D11" s="62" t="s">
        <v>28</v>
      </c>
      <c r="E11" s="69" t="s">
        <v>29</v>
      </c>
      <c r="F11" s="110"/>
      <c r="G11" s="35">
        <v>47.52</v>
      </c>
      <c r="H11" s="31">
        <f>IF((G11-$I$8)&gt;0,G11-$I$8,0)</f>
        <v>0.5200000000000031</v>
      </c>
      <c r="I11" s="25">
        <f>F11+H11</f>
        <v>0.5200000000000031</v>
      </c>
      <c r="J11" s="43"/>
      <c r="K11" s="1"/>
      <c r="L11" s="5"/>
      <c r="M11" s="31">
        <v>38.67</v>
      </c>
      <c r="N11" s="25">
        <f>IF((M11-$O$8)&gt;0,M11-$O$8,0)</f>
        <v>0</v>
      </c>
      <c r="O11" s="25">
        <f>L11+N11</f>
        <v>0</v>
      </c>
      <c r="P11" s="4"/>
      <c r="Q11" s="1"/>
      <c r="R11" s="25">
        <f>I11+O11</f>
        <v>0.5200000000000031</v>
      </c>
      <c r="S11" s="25">
        <f>G11+M11</f>
        <v>86.19</v>
      </c>
      <c r="T11" s="51">
        <v>1</v>
      </c>
      <c r="V11">
        <f>$I$6/G11</f>
        <v>3.7878787878787876</v>
      </c>
      <c r="W11">
        <f>$O$6/M11</f>
        <v>4.4478924230669765</v>
      </c>
    </row>
    <row r="12" spans="1:23" ht="12.75">
      <c r="A12" s="39">
        <v>6</v>
      </c>
      <c r="B12" s="66" t="s">
        <v>121</v>
      </c>
      <c r="C12" s="61"/>
      <c r="D12" s="62" t="s">
        <v>24</v>
      </c>
      <c r="E12" s="62" t="s">
        <v>122</v>
      </c>
      <c r="F12" s="79">
        <v>5</v>
      </c>
      <c r="G12" s="35">
        <v>45.15</v>
      </c>
      <c r="H12" s="31">
        <f>IF((G12-$I$8)&gt;0,G12-$I$8,0)</f>
        <v>0</v>
      </c>
      <c r="I12" s="25">
        <f>F12+H12</f>
        <v>5</v>
      </c>
      <c r="J12" s="43"/>
      <c r="K12" s="1"/>
      <c r="L12" s="5"/>
      <c r="M12" s="31">
        <v>37.03</v>
      </c>
      <c r="N12" s="25">
        <f>IF((M12-$O$8)&gt;0,M12-$O$8,0)</f>
        <v>0</v>
      </c>
      <c r="O12" s="25">
        <f>L12+N12</f>
        <v>0</v>
      </c>
      <c r="P12" s="4"/>
      <c r="Q12" s="1"/>
      <c r="R12" s="25">
        <f>I12+O12</f>
        <v>5</v>
      </c>
      <c r="S12" s="25">
        <f>G12+M12</f>
        <v>82.18</v>
      </c>
      <c r="T12" s="51">
        <v>2</v>
      </c>
      <c r="V12">
        <f>$I$6/G12</f>
        <v>3.9867109634551494</v>
      </c>
      <c r="W12">
        <f>$O$6/M12</f>
        <v>4.644882527680259</v>
      </c>
    </row>
    <row r="13" spans="1:23" ht="12.75">
      <c r="A13" s="109">
        <v>1</v>
      </c>
      <c r="B13" s="39" t="s">
        <v>40</v>
      </c>
      <c r="C13" s="39"/>
      <c r="D13" s="62" t="s">
        <v>23</v>
      </c>
      <c r="E13" s="63" t="s">
        <v>27</v>
      </c>
      <c r="F13" s="54"/>
      <c r="G13" s="42">
        <v>56.8</v>
      </c>
      <c r="H13" s="31">
        <f>IF((G13-$I$8)&gt;0,G13-$I$8,0)</f>
        <v>9.799999999999997</v>
      </c>
      <c r="I13" s="25">
        <f>F13+H13</f>
        <v>9.799999999999997</v>
      </c>
      <c r="J13" s="43"/>
      <c r="K13" s="1"/>
      <c r="L13" s="5"/>
      <c r="M13" s="31">
        <v>50.24</v>
      </c>
      <c r="N13" s="25">
        <f>IF((M13-$O$8)&gt;0,M13-$O$8,0)</f>
        <v>6.240000000000002</v>
      </c>
      <c r="O13" s="25">
        <f>L13+N13</f>
        <v>6.240000000000002</v>
      </c>
      <c r="P13" s="4"/>
      <c r="Q13" s="1"/>
      <c r="R13" s="25">
        <f>I13+O13</f>
        <v>16.04</v>
      </c>
      <c r="S13" s="25">
        <f>G13+M13</f>
        <v>107.03999999999999</v>
      </c>
      <c r="T13" s="51">
        <v>3</v>
      </c>
      <c r="V13">
        <f>$I$6/G13</f>
        <v>3.1690140845070425</v>
      </c>
      <c r="W13">
        <f>$O$6/M13</f>
        <v>3.4235668789808917</v>
      </c>
    </row>
    <row r="14" spans="1:23" s="33" customFormat="1" ht="12.75">
      <c r="A14" s="53">
        <v>3</v>
      </c>
      <c r="B14" s="66" t="s">
        <v>55</v>
      </c>
      <c r="C14" s="65"/>
      <c r="D14" s="62" t="s">
        <v>24</v>
      </c>
      <c r="E14" s="63" t="s">
        <v>56</v>
      </c>
      <c r="F14" s="54">
        <v>100</v>
      </c>
      <c r="G14" s="42"/>
      <c r="H14" s="31">
        <f>IF((G14-$I$8)&gt;0,G14-$I$8,0)</f>
        <v>0</v>
      </c>
      <c r="I14" s="25">
        <f>F14+H14</f>
        <v>100</v>
      </c>
      <c r="J14" s="43"/>
      <c r="K14" s="1"/>
      <c r="L14" s="5"/>
      <c r="M14" s="31">
        <v>39.7</v>
      </c>
      <c r="N14" s="25">
        <f>IF((M14-$O$8)&gt;0,M14-$O$8,0)</f>
        <v>0</v>
      </c>
      <c r="O14" s="25">
        <f>L14+N14</f>
        <v>0</v>
      </c>
      <c r="P14" s="4"/>
      <c r="Q14" s="1"/>
      <c r="R14" s="25">
        <f>I14+O14</f>
        <v>100</v>
      </c>
      <c r="S14" s="25">
        <f>G14+M14</f>
        <v>39.7</v>
      </c>
      <c r="T14" s="51"/>
      <c r="U14"/>
      <c r="V14" t="e">
        <f>$I$6/G14</f>
        <v>#DIV/0!</v>
      </c>
      <c r="W14">
        <f>$O$6/M14</f>
        <v>4.332493702770781</v>
      </c>
    </row>
    <row r="15" spans="1:23" ht="12.75">
      <c r="A15" s="39">
        <v>4</v>
      </c>
      <c r="B15" s="68" t="s">
        <v>92</v>
      </c>
      <c r="C15" s="61"/>
      <c r="D15" s="62" t="s">
        <v>24</v>
      </c>
      <c r="E15" s="69" t="s">
        <v>93</v>
      </c>
      <c r="F15" s="54"/>
      <c r="G15" s="46" t="s">
        <v>157</v>
      </c>
      <c r="H15" s="31">
        <f>IF((G15-$I$8)&gt;0,G15-$I$8,0)</f>
        <v>0</v>
      </c>
      <c r="I15" s="25">
        <f>F15+H15</f>
        <v>0</v>
      </c>
      <c r="J15" s="43"/>
      <c r="K15" s="1"/>
      <c r="L15" s="5">
        <v>100</v>
      </c>
      <c r="M15" s="31"/>
      <c r="N15" s="25">
        <f>IF((M15-$O$8)&gt;0,M15-$O$8,0)</f>
        <v>0</v>
      </c>
      <c r="O15" s="25">
        <f>L15+N15</f>
        <v>100</v>
      </c>
      <c r="P15" s="4"/>
      <c r="Q15" s="1"/>
      <c r="R15" s="25">
        <f>I15+O15</f>
        <v>100</v>
      </c>
      <c r="S15" s="25">
        <f>G15+M15</f>
        <v>42.11</v>
      </c>
      <c r="T15" s="44"/>
      <c r="U15" s="33"/>
      <c r="V15">
        <f>$I$6/G15</f>
        <v>4.274519116599382</v>
      </c>
      <c r="W15" t="e">
        <f>$O$6/M15</f>
        <v>#DIV/0!</v>
      </c>
    </row>
    <row r="16" spans="1:23" ht="12.75">
      <c r="A16" s="39">
        <v>2</v>
      </c>
      <c r="B16" s="66" t="s">
        <v>32</v>
      </c>
      <c r="C16" s="65"/>
      <c r="D16" s="62" t="s">
        <v>24</v>
      </c>
      <c r="E16" s="71" t="s">
        <v>43</v>
      </c>
      <c r="F16" s="111">
        <v>100</v>
      </c>
      <c r="G16" s="42"/>
      <c r="H16" s="31">
        <f>IF((G16-$I$8)&gt;0,G16-$I$8,0)</f>
        <v>0</v>
      </c>
      <c r="I16" s="25">
        <f>F16+H16</f>
        <v>100</v>
      </c>
      <c r="J16" s="43"/>
      <c r="K16" s="1"/>
      <c r="L16" s="5">
        <v>100</v>
      </c>
      <c r="M16" s="31"/>
      <c r="N16" s="25">
        <f>IF((M16-$O$8)&gt;0,M16-$O$8,0)</f>
        <v>0</v>
      </c>
      <c r="O16" s="25">
        <f>L16+N16</f>
        <v>100</v>
      </c>
      <c r="P16" s="4"/>
      <c r="Q16" s="1"/>
      <c r="R16" s="25">
        <f>I16+O16</f>
        <v>200</v>
      </c>
      <c r="S16" s="25">
        <f>G16+M16</f>
        <v>0</v>
      </c>
      <c r="T16" s="51"/>
      <c r="V16" t="e">
        <f>$I$6/G16</f>
        <v>#DIV/0!</v>
      </c>
      <c r="W16" t="e">
        <f>$O$6/M16</f>
        <v>#DIV/0!</v>
      </c>
    </row>
    <row r="17" spans="1:23" ht="12.75">
      <c r="A17" s="39" t="s">
        <v>102</v>
      </c>
      <c r="B17" s="66" t="s">
        <v>53</v>
      </c>
      <c r="C17" s="66"/>
      <c r="D17" s="62" t="s">
        <v>24</v>
      </c>
      <c r="E17" s="63" t="s">
        <v>54</v>
      </c>
      <c r="F17" s="54">
        <v>100</v>
      </c>
      <c r="G17" s="47"/>
      <c r="H17" s="31">
        <f>IF((G17-$I$8)&gt;0,G17-$I$8,0)</f>
        <v>0</v>
      </c>
      <c r="I17" s="25">
        <f>F17+H17</f>
        <v>100</v>
      </c>
      <c r="J17" s="43"/>
      <c r="K17" s="1"/>
      <c r="L17" s="5">
        <v>100</v>
      </c>
      <c r="M17" s="31"/>
      <c r="N17" s="25">
        <f>IF((M17-$O$8)&gt;0,M17-$O$8,0)</f>
        <v>0</v>
      </c>
      <c r="O17" s="25">
        <f>L17+N17</f>
        <v>100</v>
      </c>
      <c r="P17" s="4"/>
      <c r="Q17" s="1"/>
      <c r="R17" s="25">
        <f>I17+O17</f>
        <v>200</v>
      </c>
      <c r="S17" s="25">
        <f>G17+M17</f>
        <v>0</v>
      </c>
      <c r="T17" s="44"/>
      <c r="V17" t="e">
        <f>$I$6/G17</f>
        <v>#DIV/0!</v>
      </c>
      <c r="W17" t="e">
        <f>$O$6/M17</f>
        <v>#DIV/0!</v>
      </c>
    </row>
    <row r="18" spans="1:23" ht="12.75">
      <c r="A18" s="39">
        <v>7</v>
      </c>
      <c r="B18" s="66" t="s">
        <v>124</v>
      </c>
      <c r="C18" s="65"/>
      <c r="D18" s="62" t="s">
        <v>24</v>
      </c>
      <c r="E18" s="63" t="s">
        <v>127</v>
      </c>
      <c r="F18" s="56">
        <v>100</v>
      </c>
      <c r="G18" s="46"/>
      <c r="H18" s="31">
        <f>IF((G18-$I$8)&gt;0,G18-$I$8,0)</f>
        <v>0</v>
      </c>
      <c r="I18" s="25">
        <f>F18+H18</f>
        <v>100</v>
      </c>
      <c r="J18" s="43"/>
      <c r="K18" s="1"/>
      <c r="L18" s="5">
        <v>100</v>
      </c>
      <c r="M18" s="31"/>
      <c r="N18" s="25">
        <f>IF((M18-$O$8)&gt;0,M18-$O$8,0)</f>
        <v>0</v>
      </c>
      <c r="O18" s="25">
        <f>L18+N18</f>
        <v>100</v>
      </c>
      <c r="P18" s="4"/>
      <c r="Q18" s="1"/>
      <c r="R18" s="25">
        <f>I18+O18</f>
        <v>200</v>
      </c>
      <c r="S18" s="25">
        <f>G18+M18</f>
        <v>0</v>
      </c>
      <c r="T18" s="44"/>
      <c r="V18" t="e">
        <f>$I$6/G18</f>
        <v>#DIV/0!</v>
      </c>
      <c r="W18" t="e">
        <f>$O$6/M18</f>
        <v>#DIV/0!</v>
      </c>
    </row>
    <row r="19" spans="1:23" ht="12.75">
      <c r="A19" s="39">
        <v>9</v>
      </c>
      <c r="B19" s="39" t="s">
        <v>148</v>
      </c>
      <c r="C19" s="61"/>
      <c r="D19" s="62" t="s">
        <v>24</v>
      </c>
      <c r="E19" s="62" t="s">
        <v>150</v>
      </c>
      <c r="F19" s="45" t="s">
        <v>158</v>
      </c>
      <c r="G19" s="48"/>
      <c r="H19" s="31">
        <f>IF((G19-$I$8)&gt;0,G19-$I$8,0)</f>
        <v>0</v>
      </c>
      <c r="I19" s="25">
        <f>F19+H19</f>
        <v>100</v>
      </c>
      <c r="J19" s="43"/>
      <c r="K19" s="1"/>
      <c r="L19" s="5" t="s">
        <v>167</v>
      </c>
      <c r="M19" s="31" t="s">
        <v>167</v>
      </c>
      <c r="N19" s="25" t="s">
        <v>167</v>
      </c>
      <c r="O19" s="25" t="s">
        <v>167</v>
      </c>
      <c r="P19" s="4"/>
      <c r="Q19" s="1"/>
      <c r="R19" s="25" t="s">
        <v>167</v>
      </c>
      <c r="S19" s="25" t="s">
        <v>167</v>
      </c>
      <c r="T19" s="44"/>
      <c r="V19" t="e">
        <f>$I$6/G19</f>
        <v>#DIV/0!</v>
      </c>
      <c r="W19" t="e">
        <f>$O$6/M19</f>
        <v>#VALUE!</v>
      </c>
    </row>
  </sheetData>
  <mergeCells count="6">
    <mergeCell ref="C7:D7"/>
    <mergeCell ref="R9:S9"/>
    <mergeCell ref="J1:T1"/>
    <mergeCell ref="C3:E3"/>
    <mergeCell ref="O3:S3"/>
    <mergeCell ref="C4:E4"/>
  </mergeCells>
  <printOptions/>
  <pageMargins left="0.21" right="0.27" top="0.33" bottom="0.31" header="0.32" footer="0.3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E4">
      <selection activeCell="T14" sqref="T14:T18"/>
    </sheetView>
  </sheetViews>
  <sheetFormatPr defaultColWidth="9.00390625" defaultRowHeight="12.75"/>
  <cols>
    <col min="1" max="1" width="4.875" style="0" customWidth="1"/>
    <col min="2" max="2" width="23.25390625" style="0" customWidth="1"/>
    <col min="3" max="3" width="0.6171875" style="0" customWidth="1"/>
    <col min="4" max="4" width="13.875" style="0" customWidth="1"/>
    <col min="5" max="5" width="12.25390625" style="0" customWidth="1"/>
    <col min="6" max="6" width="7.125" style="0" customWidth="1"/>
    <col min="7" max="7" width="6.625" style="0" customWidth="1"/>
    <col min="8" max="8" width="7.75390625" style="0" customWidth="1"/>
    <col min="9" max="9" width="10.00390625" style="0" customWidth="1"/>
    <col min="10" max="10" width="3.75390625" style="0" customWidth="1"/>
    <col min="11" max="11" width="0.6171875" style="0" customWidth="1"/>
    <col min="12" max="12" width="6.875" style="0" customWidth="1"/>
    <col min="13" max="13" width="6.375" style="0" customWidth="1"/>
    <col min="14" max="14" width="6.875" style="0" customWidth="1"/>
    <col min="15" max="15" width="7.375" style="0" customWidth="1"/>
    <col min="16" max="16" width="3.375" style="0" customWidth="1"/>
    <col min="17" max="17" width="6.00390625" style="0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18" customHeight="1">
      <c r="A1" s="30" t="s">
        <v>22</v>
      </c>
      <c r="B1" s="36">
        <v>40558</v>
      </c>
      <c r="C1" s="7" t="s">
        <v>11</v>
      </c>
      <c r="D1" s="9"/>
      <c r="E1" s="6"/>
      <c r="F1" s="6"/>
      <c r="G1" s="6"/>
      <c r="H1" s="9"/>
      <c r="I1" s="9"/>
      <c r="J1" s="85" t="s">
        <v>44</v>
      </c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8.75">
      <c r="A2" s="9"/>
      <c r="B2" s="3"/>
      <c r="C2" s="3"/>
      <c r="D2" s="8"/>
      <c r="E2" s="6"/>
      <c r="F2" s="6"/>
      <c r="G2" s="6"/>
      <c r="H2" s="9"/>
      <c r="I2" s="9"/>
      <c r="J2" s="10"/>
      <c r="K2" s="6"/>
      <c r="L2" s="6"/>
      <c r="M2" s="6"/>
      <c r="N2" s="6"/>
      <c r="O2" s="6"/>
      <c r="P2" s="6"/>
      <c r="Q2" s="6"/>
      <c r="R2" s="6"/>
      <c r="S2" s="6"/>
      <c r="T2" s="9"/>
    </row>
    <row r="3" spans="1:20" ht="15.75">
      <c r="A3" s="11" t="s">
        <v>14</v>
      </c>
      <c r="B3" s="3"/>
      <c r="C3" s="86" t="s">
        <v>45</v>
      </c>
      <c r="D3" s="87"/>
      <c r="E3" s="88"/>
      <c r="F3" s="3"/>
      <c r="G3" s="2"/>
      <c r="H3" s="2"/>
      <c r="I3" s="12" t="s">
        <v>13</v>
      </c>
      <c r="J3" s="2"/>
      <c r="K3" s="2"/>
      <c r="L3" s="2"/>
      <c r="M3" s="2"/>
      <c r="N3" s="2"/>
      <c r="O3" s="107" t="s">
        <v>169</v>
      </c>
      <c r="P3" s="108"/>
      <c r="Q3" s="108"/>
      <c r="R3" s="108"/>
      <c r="S3" s="108"/>
      <c r="T3" s="2"/>
    </row>
    <row r="4" spans="1:20" ht="15">
      <c r="A4" s="3"/>
      <c r="B4" s="3"/>
      <c r="C4" s="86"/>
      <c r="D4" s="87"/>
      <c r="E4" s="88"/>
      <c r="F4" s="3"/>
      <c r="G4" s="2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>
      <c r="A5" s="3"/>
      <c r="B5" s="3"/>
      <c r="C5" s="3"/>
      <c r="D5" s="3"/>
      <c r="E5" s="3"/>
      <c r="F5" s="3"/>
      <c r="G5" s="15" t="s">
        <v>15</v>
      </c>
      <c r="H5" s="3"/>
      <c r="I5" s="3"/>
      <c r="J5" s="2"/>
      <c r="K5" s="2"/>
      <c r="L5" s="3"/>
      <c r="M5" s="15" t="s">
        <v>26</v>
      </c>
      <c r="N5" s="3"/>
      <c r="O5" s="3"/>
      <c r="P5" s="2"/>
      <c r="Q5" s="2"/>
      <c r="R5" s="2"/>
      <c r="S5" s="2"/>
      <c r="T5" s="2"/>
    </row>
    <row r="6" spans="1:20" ht="15" customHeight="1">
      <c r="A6" s="2"/>
      <c r="B6" s="3"/>
      <c r="C6" s="3"/>
      <c r="D6" s="3"/>
      <c r="E6" s="3"/>
      <c r="F6" s="14" t="s">
        <v>18</v>
      </c>
      <c r="G6" s="2"/>
      <c r="H6" s="2"/>
      <c r="I6" s="5">
        <v>180</v>
      </c>
      <c r="J6" s="2"/>
      <c r="K6" s="2"/>
      <c r="L6" s="14" t="s">
        <v>18</v>
      </c>
      <c r="M6" s="14"/>
      <c r="N6" s="2"/>
      <c r="O6" s="5">
        <v>172</v>
      </c>
      <c r="P6" s="2"/>
      <c r="Q6" s="2"/>
      <c r="R6" s="2"/>
      <c r="S6" s="2"/>
      <c r="T6" s="2"/>
    </row>
    <row r="7" spans="1:20" ht="15" customHeight="1">
      <c r="A7" s="2"/>
      <c r="B7" s="34" t="s">
        <v>17</v>
      </c>
      <c r="C7" s="83">
        <v>22</v>
      </c>
      <c r="D7" s="83"/>
      <c r="E7" s="3"/>
      <c r="F7" s="14" t="s">
        <v>12</v>
      </c>
      <c r="G7" s="2"/>
      <c r="H7" s="2"/>
      <c r="I7" s="16"/>
      <c r="J7" s="2"/>
      <c r="K7" s="2"/>
      <c r="L7" s="14" t="s">
        <v>12</v>
      </c>
      <c r="M7" s="14"/>
      <c r="N7" s="2"/>
      <c r="O7" s="16"/>
      <c r="P7" s="2"/>
      <c r="Q7" s="2"/>
      <c r="R7" s="2"/>
      <c r="S7" s="2"/>
      <c r="T7" s="2"/>
    </row>
    <row r="8" spans="1:20" ht="15" customHeight="1">
      <c r="A8" s="2"/>
      <c r="B8" s="3"/>
      <c r="C8" s="3"/>
      <c r="D8" s="3"/>
      <c r="E8" s="3"/>
      <c r="F8" s="13" t="s">
        <v>0</v>
      </c>
      <c r="G8" s="3"/>
      <c r="H8" s="2"/>
      <c r="I8" s="24">
        <v>47</v>
      </c>
      <c r="J8" s="2"/>
      <c r="K8" s="2"/>
      <c r="L8" s="13" t="s">
        <v>0</v>
      </c>
      <c r="M8" s="13"/>
      <c r="N8" s="2"/>
      <c r="O8" s="24">
        <v>44</v>
      </c>
      <c r="P8" s="2"/>
      <c r="Q8" s="2"/>
      <c r="R8" s="2"/>
      <c r="S8" s="2"/>
      <c r="T8" s="2"/>
    </row>
    <row r="9" spans="1:20" ht="15" customHeight="1">
      <c r="A9" s="3"/>
      <c r="B9" s="23"/>
      <c r="C9" s="3"/>
      <c r="D9" s="3"/>
      <c r="E9" s="3"/>
      <c r="F9" s="11" t="s">
        <v>19</v>
      </c>
      <c r="G9" s="3"/>
      <c r="H9" s="3"/>
      <c r="I9" s="50">
        <v>71</v>
      </c>
      <c r="J9" s="2"/>
      <c r="K9" s="2"/>
      <c r="L9" s="11" t="s">
        <v>19</v>
      </c>
      <c r="M9" s="11"/>
      <c r="N9" s="2"/>
      <c r="O9" s="24">
        <v>66</v>
      </c>
      <c r="P9" s="2"/>
      <c r="Q9" s="2"/>
      <c r="R9" s="84" t="s">
        <v>21</v>
      </c>
      <c r="S9" s="84"/>
      <c r="T9" s="32" t="s">
        <v>35</v>
      </c>
    </row>
    <row r="10" spans="1:23" ht="75.75">
      <c r="A10" s="19" t="s">
        <v>7</v>
      </c>
      <c r="B10" s="20" t="s">
        <v>10</v>
      </c>
      <c r="C10" s="38"/>
      <c r="D10" s="20" t="s">
        <v>8</v>
      </c>
      <c r="E10" s="21" t="s">
        <v>9</v>
      </c>
      <c r="F10" s="17" t="s">
        <v>1</v>
      </c>
      <c r="G10" s="26" t="s">
        <v>2</v>
      </c>
      <c r="H10" s="17" t="s">
        <v>3</v>
      </c>
      <c r="I10" s="22" t="s">
        <v>4</v>
      </c>
      <c r="J10" s="18" t="s">
        <v>5</v>
      </c>
      <c r="K10" s="29"/>
      <c r="L10" s="17" t="s">
        <v>1</v>
      </c>
      <c r="M10" s="26" t="s">
        <v>2</v>
      </c>
      <c r="N10" s="17" t="s">
        <v>3</v>
      </c>
      <c r="O10" s="22" t="s">
        <v>4</v>
      </c>
      <c r="P10" s="18" t="s">
        <v>5</v>
      </c>
      <c r="Q10" s="27"/>
      <c r="R10" s="28" t="s">
        <v>6</v>
      </c>
      <c r="S10" s="28" t="s">
        <v>16</v>
      </c>
      <c r="T10" s="19" t="s">
        <v>20</v>
      </c>
      <c r="U10" s="77" t="s">
        <v>141</v>
      </c>
      <c r="V10" s="78" t="s">
        <v>142</v>
      </c>
      <c r="W10" s="78" t="s">
        <v>143</v>
      </c>
    </row>
    <row r="11" spans="1:23" ht="12.75">
      <c r="A11" s="39">
        <v>18</v>
      </c>
      <c r="B11" s="4" t="s">
        <v>104</v>
      </c>
      <c r="C11" s="41"/>
      <c r="D11" s="37" t="s">
        <v>153</v>
      </c>
      <c r="E11" s="37" t="s">
        <v>109</v>
      </c>
      <c r="F11" s="45"/>
      <c r="G11" s="46" t="s">
        <v>166</v>
      </c>
      <c r="H11" s="31">
        <f>IF((G11-$I$8)&gt;0,G11-$I$8,0)</f>
        <v>1.1000000000000014</v>
      </c>
      <c r="I11" s="25">
        <f>F11+H11</f>
        <v>1.1000000000000014</v>
      </c>
      <c r="J11" s="49"/>
      <c r="K11" s="1"/>
      <c r="L11" s="5"/>
      <c r="M11" s="31">
        <v>41.11</v>
      </c>
      <c r="N11" s="25">
        <f>IF((M11-$O$8)&gt;0,M11-$O$8,0)</f>
        <v>0</v>
      </c>
      <c r="O11" s="25">
        <f>L11+N11</f>
        <v>0</v>
      </c>
      <c r="P11" s="4"/>
      <c r="Q11" s="1"/>
      <c r="R11" s="25">
        <f>I11+O11</f>
        <v>1.1000000000000014</v>
      </c>
      <c r="S11" s="25">
        <f>G11+M11</f>
        <v>89.21000000000001</v>
      </c>
      <c r="T11" s="51">
        <v>1</v>
      </c>
      <c r="V11">
        <f>$I$6/G11</f>
        <v>3.742203742203742</v>
      </c>
      <c r="W11">
        <f>$O$6/M11</f>
        <v>4.183896862077353</v>
      </c>
    </row>
    <row r="12" spans="1:23" ht="12.75">
      <c r="A12" s="39">
        <v>6</v>
      </c>
      <c r="B12" s="64" t="s">
        <v>46</v>
      </c>
      <c r="C12" s="64"/>
      <c r="D12" s="70" t="s">
        <v>50</v>
      </c>
      <c r="E12" s="69" t="s">
        <v>86</v>
      </c>
      <c r="F12" s="54"/>
      <c r="G12" s="46" t="s">
        <v>160</v>
      </c>
      <c r="H12" s="31">
        <f>IF((G12-$I$8)&gt;0,G12-$I$8,0)</f>
        <v>0.5900000000000034</v>
      </c>
      <c r="I12" s="25">
        <f>F12+H12</f>
        <v>0.5900000000000034</v>
      </c>
      <c r="J12" s="43"/>
      <c r="K12" s="1"/>
      <c r="L12" s="5">
        <v>5</v>
      </c>
      <c r="M12" s="31">
        <v>44.27</v>
      </c>
      <c r="N12" s="25">
        <f>IF((M12-$O$8)&gt;0,M12-$O$8,0)</f>
        <v>0.2700000000000031</v>
      </c>
      <c r="O12" s="25">
        <f>L12+N12</f>
        <v>5.270000000000003</v>
      </c>
      <c r="P12" s="4"/>
      <c r="Q12" s="1"/>
      <c r="R12" s="25">
        <f>I12+O12</f>
        <v>5.8600000000000065</v>
      </c>
      <c r="S12" s="25">
        <f>G12+M12</f>
        <v>91.86000000000001</v>
      </c>
      <c r="T12" s="51">
        <v>2</v>
      </c>
      <c r="U12" s="33"/>
      <c r="V12">
        <f>$I$6/G12</f>
        <v>3.7823072073965114</v>
      </c>
      <c r="W12">
        <f>$O$6/M12</f>
        <v>3.885249604698441</v>
      </c>
    </row>
    <row r="13" spans="1:23" ht="12.75">
      <c r="A13" s="39">
        <v>16</v>
      </c>
      <c r="B13" s="4" t="s">
        <v>110</v>
      </c>
      <c r="C13" s="41"/>
      <c r="D13" s="37" t="s">
        <v>111</v>
      </c>
      <c r="E13" s="37" t="s">
        <v>113</v>
      </c>
      <c r="F13" s="45"/>
      <c r="G13" s="46" t="s">
        <v>168</v>
      </c>
      <c r="H13" s="31">
        <f>IF((G13-$I$8)&gt;0,G13-$I$8,0)</f>
        <v>7.619999999999997</v>
      </c>
      <c r="I13" s="25">
        <f>F13+H13</f>
        <v>7.619999999999997</v>
      </c>
      <c r="J13" s="49"/>
      <c r="K13" s="1"/>
      <c r="L13" s="5"/>
      <c r="M13" s="31">
        <v>46.03</v>
      </c>
      <c r="N13" s="25">
        <f>IF((M13-$O$8)&gt;0,M13-$O$8,0)</f>
        <v>2.030000000000001</v>
      </c>
      <c r="O13" s="25">
        <f>L13+N13</f>
        <v>2.030000000000001</v>
      </c>
      <c r="P13" s="4"/>
      <c r="Q13" s="1"/>
      <c r="R13" s="25">
        <f>I13+O13</f>
        <v>9.649999999999999</v>
      </c>
      <c r="S13" s="25">
        <f>G13+M13</f>
        <v>100.65</v>
      </c>
      <c r="T13" s="51">
        <v>3</v>
      </c>
      <c r="V13">
        <f>$I$6/G13</f>
        <v>3.2954961552544857</v>
      </c>
      <c r="W13">
        <f>$O$6/M13</f>
        <v>3.7366934607864435</v>
      </c>
    </row>
    <row r="14" spans="1:23" ht="12.75">
      <c r="A14" s="39">
        <v>8</v>
      </c>
      <c r="B14" s="66" t="s">
        <v>74</v>
      </c>
      <c r="C14" s="66"/>
      <c r="D14" s="65" t="s">
        <v>115</v>
      </c>
      <c r="E14" s="65" t="s">
        <v>116</v>
      </c>
      <c r="F14" s="45" t="s">
        <v>164</v>
      </c>
      <c r="G14" s="46" t="s">
        <v>163</v>
      </c>
      <c r="H14" s="31">
        <f>IF((G14-$I$8)&gt;0,G14-$I$8,0)</f>
        <v>4.82</v>
      </c>
      <c r="I14" s="25">
        <f>F14+H14</f>
        <v>9.82</v>
      </c>
      <c r="J14" s="43"/>
      <c r="K14" s="1"/>
      <c r="L14" s="5"/>
      <c r="M14" s="31">
        <v>38.66</v>
      </c>
      <c r="N14" s="25">
        <f>IF((M14-$O$8)&gt;0,M14-$O$8,0)</f>
        <v>0</v>
      </c>
      <c r="O14" s="25">
        <f>L14+N14</f>
        <v>0</v>
      </c>
      <c r="P14" s="4"/>
      <c r="Q14" s="1"/>
      <c r="R14" s="25">
        <f>I14+O14</f>
        <v>9.82</v>
      </c>
      <c r="S14" s="25">
        <f>G14+M14</f>
        <v>90.47999999999999</v>
      </c>
      <c r="T14" s="44">
        <v>4</v>
      </c>
      <c r="V14">
        <f>$I$6/G14</f>
        <v>3.4735623311462756</v>
      </c>
      <c r="W14">
        <f>$O$6/M14</f>
        <v>4.449042938437662</v>
      </c>
    </row>
    <row r="15" spans="1:23" s="33" customFormat="1" ht="12.75">
      <c r="A15" s="39">
        <v>12</v>
      </c>
      <c r="B15" s="66" t="s">
        <v>114</v>
      </c>
      <c r="C15" s="65"/>
      <c r="D15" s="62" t="s">
        <v>76</v>
      </c>
      <c r="E15" s="63" t="s">
        <v>79</v>
      </c>
      <c r="F15" s="54"/>
      <c r="G15" s="46" t="s">
        <v>161</v>
      </c>
      <c r="H15" s="31">
        <f>IF((G15-$I$8)&gt;0,G15-$I$8,0)</f>
        <v>8</v>
      </c>
      <c r="I15" s="25">
        <f>F15+H15</f>
        <v>8</v>
      </c>
      <c r="J15" s="43"/>
      <c r="K15" s="1"/>
      <c r="L15" s="5">
        <v>5</v>
      </c>
      <c r="M15" s="31">
        <v>49.73</v>
      </c>
      <c r="N15" s="25">
        <f>IF((M15-$O$8)&gt;0,M15-$O$8,0)</f>
        <v>5.729999999999997</v>
      </c>
      <c r="O15" s="25">
        <f>L15+N15</f>
        <v>10.729999999999997</v>
      </c>
      <c r="P15" s="4"/>
      <c r="Q15" s="1"/>
      <c r="R15" s="25">
        <f>I15+O15</f>
        <v>18.729999999999997</v>
      </c>
      <c r="S15" s="25">
        <f>G15+M15</f>
        <v>104.72999999999999</v>
      </c>
      <c r="T15" s="44">
        <v>5</v>
      </c>
      <c r="U15"/>
      <c r="V15">
        <f>$I$6/G15</f>
        <v>3.272727272727273</v>
      </c>
      <c r="W15">
        <f>$O$6/M15</f>
        <v>3.4586768550170923</v>
      </c>
    </row>
    <row r="16" spans="1:23" s="33" customFormat="1" ht="12.75">
      <c r="A16" s="39">
        <v>13</v>
      </c>
      <c r="B16" s="66" t="s">
        <v>121</v>
      </c>
      <c r="C16" s="61"/>
      <c r="D16" s="62" t="s">
        <v>24</v>
      </c>
      <c r="E16" s="62" t="s">
        <v>123</v>
      </c>
      <c r="F16" s="110" t="s">
        <v>165</v>
      </c>
      <c r="G16" s="35">
        <v>42.86</v>
      </c>
      <c r="H16" s="31">
        <f>IF((G16-$I$8)&gt;0,G16-$I$8,0)</f>
        <v>0</v>
      </c>
      <c r="I16" s="25">
        <f>F16+H16</f>
        <v>15</v>
      </c>
      <c r="J16" s="4"/>
      <c r="K16" s="1"/>
      <c r="L16" s="5">
        <v>10</v>
      </c>
      <c r="M16" s="31">
        <v>34.2</v>
      </c>
      <c r="N16" s="25">
        <f>IF((M16-$O$8)&gt;0,M16-$O$8,0)</f>
        <v>0</v>
      </c>
      <c r="O16" s="25">
        <f>L16+N16</f>
        <v>10</v>
      </c>
      <c r="P16" s="4"/>
      <c r="Q16" s="1"/>
      <c r="R16" s="25">
        <f>I16+O16</f>
        <v>25</v>
      </c>
      <c r="S16" s="25">
        <f>G16+M16</f>
        <v>77.06</v>
      </c>
      <c r="T16" s="44">
        <v>6</v>
      </c>
      <c r="U16"/>
      <c r="V16">
        <f>$I$6/G16</f>
        <v>4.199720018665422</v>
      </c>
      <c r="W16">
        <f>$O$6/M16</f>
        <v>5.029239766081871</v>
      </c>
    </row>
    <row r="17" spans="1:23" s="33" customFormat="1" ht="12.75">
      <c r="A17" s="39">
        <v>11</v>
      </c>
      <c r="B17" s="66" t="s">
        <v>74</v>
      </c>
      <c r="C17" s="61"/>
      <c r="D17" s="62" t="s">
        <v>76</v>
      </c>
      <c r="E17" s="62" t="s">
        <v>78</v>
      </c>
      <c r="F17" s="110" t="s">
        <v>162</v>
      </c>
      <c r="G17" s="35">
        <v>58.27</v>
      </c>
      <c r="H17" s="31">
        <f>IF((G17-$I$8)&gt;0,G17-$I$8,0)</f>
        <v>11.270000000000003</v>
      </c>
      <c r="I17" s="25">
        <f>F17+H17</f>
        <v>21.270000000000003</v>
      </c>
      <c r="J17" s="43"/>
      <c r="K17" s="1"/>
      <c r="L17" s="5">
        <v>5</v>
      </c>
      <c r="M17" s="31">
        <v>41.84</v>
      </c>
      <c r="N17" s="25">
        <f>IF((M17-$O$8)&gt;0,M17-$O$8,0)</f>
        <v>0</v>
      </c>
      <c r="O17" s="25">
        <f>L17+N17</f>
        <v>5</v>
      </c>
      <c r="P17" s="4"/>
      <c r="Q17" s="1"/>
      <c r="R17" s="25">
        <f>I17+O17</f>
        <v>26.270000000000003</v>
      </c>
      <c r="S17" s="25">
        <f>G17+M17</f>
        <v>100.11000000000001</v>
      </c>
      <c r="T17" s="44">
        <v>7</v>
      </c>
      <c r="U17"/>
      <c r="V17">
        <f>$I$6/G17</f>
        <v>3.0890681311137804</v>
      </c>
      <c r="W17">
        <f>$O$6/M17</f>
        <v>4.1108986615678775</v>
      </c>
    </row>
    <row r="18" spans="1:23" ht="12.75">
      <c r="A18" s="39">
        <v>2</v>
      </c>
      <c r="B18" s="65" t="s">
        <v>90</v>
      </c>
      <c r="C18" s="65"/>
      <c r="D18" s="65" t="s">
        <v>48</v>
      </c>
      <c r="E18" s="65" t="s">
        <v>91</v>
      </c>
      <c r="F18" s="54">
        <v>5</v>
      </c>
      <c r="G18" s="47">
        <v>68.16</v>
      </c>
      <c r="H18" s="31">
        <f>IF((G18-$I$8)&gt;0,G18-$I$8,0)</f>
        <v>21.159999999999997</v>
      </c>
      <c r="I18" s="25">
        <f>F18+H18</f>
        <v>26.159999999999997</v>
      </c>
      <c r="J18" s="43"/>
      <c r="K18" s="1"/>
      <c r="L18" s="5"/>
      <c r="M18" s="31">
        <v>55.2</v>
      </c>
      <c r="N18" s="25">
        <f>IF((M18-$O$8)&gt;0,M18-$O$8,0)</f>
        <v>11.200000000000003</v>
      </c>
      <c r="O18" s="25">
        <f>L18+N18</f>
        <v>11.200000000000003</v>
      </c>
      <c r="P18" s="4"/>
      <c r="Q18" s="1"/>
      <c r="R18" s="25">
        <f>I18+O18</f>
        <v>37.36</v>
      </c>
      <c r="S18" s="25">
        <f>G18+M18</f>
        <v>123.36</v>
      </c>
      <c r="T18" s="44">
        <v>8</v>
      </c>
      <c r="V18">
        <f>$I$6/G18</f>
        <v>2.6408450704225355</v>
      </c>
      <c r="W18">
        <f>$O$6/M18</f>
        <v>3.115942028985507</v>
      </c>
    </row>
    <row r="19" spans="1:23" ht="12.75">
      <c r="A19" s="39">
        <v>7</v>
      </c>
      <c r="B19" s="64" t="s">
        <v>134</v>
      </c>
      <c r="C19" s="64"/>
      <c r="D19" s="64" t="s">
        <v>51</v>
      </c>
      <c r="E19" s="64" t="s">
        <v>135</v>
      </c>
      <c r="F19" s="111">
        <v>100</v>
      </c>
      <c r="G19" s="46"/>
      <c r="H19" s="31">
        <f>IF((G19-$I$8)&gt;0,G19-$I$8,0)</f>
        <v>0</v>
      </c>
      <c r="I19" s="25">
        <f>F19+H19</f>
        <v>100</v>
      </c>
      <c r="J19" s="43"/>
      <c r="K19" s="1"/>
      <c r="L19" s="5"/>
      <c r="M19" s="31">
        <v>36.75</v>
      </c>
      <c r="N19" s="25">
        <f>IF((M19-$O$8)&gt;0,M19-$O$8,0)</f>
        <v>0</v>
      </c>
      <c r="O19" s="25">
        <f>L19+N19</f>
        <v>0</v>
      </c>
      <c r="P19" s="4"/>
      <c r="Q19" s="1"/>
      <c r="R19" s="25">
        <f>I19+O19</f>
        <v>100</v>
      </c>
      <c r="S19" s="25">
        <f>G19+M19</f>
        <v>36.75</v>
      </c>
      <c r="T19" s="51"/>
      <c r="U19" s="33"/>
      <c r="V19" t="e">
        <f>$I$6/G19</f>
        <v>#DIV/0!</v>
      </c>
      <c r="W19">
        <f>$O$6/M19</f>
        <v>4.680272108843537</v>
      </c>
    </row>
    <row r="20" spans="1:23" ht="12.75">
      <c r="A20" s="39">
        <v>1</v>
      </c>
      <c r="B20" s="39" t="s">
        <v>37</v>
      </c>
      <c r="C20" s="39"/>
      <c r="D20" s="62" t="s">
        <v>39</v>
      </c>
      <c r="E20" s="63" t="s">
        <v>159</v>
      </c>
      <c r="F20" s="54"/>
      <c r="G20" s="47">
        <v>50.19</v>
      </c>
      <c r="H20" s="31">
        <f>IF((G20-$I$8)&gt;0,G20-$I$8,0)</f>
        <v>3.1899999999999977</v>
      </c>
      <c r="I20" s="25">
        <f>F20+H20</f>
        <v>3.1899999999999977</v>
      </c>
      <c r="J20" s="43"/>
      <c r="K20" s="1"/>
      <c r="L20" s="5">
        <v>100</v>
      </c>
      <c r="M20" s="31"/>
      <c r="N20" s="25">
        <f>IF((M20-$O$8)&gt;0,M20-$O$8,0)</f>
        <v>0</v>
      </c>
      <c r="O20" s="25">
        <f>L20+N20</f>
        <v>100</v>
      </c>
      <c r="P20" s="4"/>
      <c r="Q20" s="1"/>
      <c r="R20" s="25">
        <f>I20+O20</f>
        <v>103.19</v>
      </c>
      <c r="S20" s="25">
        <f>G20+M20</f>
        <v>50.19</v>
      </c>
      <c r="T20" s="51"/>
      <c r="V20">
        <f>$I$6/G20</f>
        <v>3.5863717872086074</v>
      </c>
      <c r="W20" t="e">
        <f>$O$6/M20</f>
        <v>#DIV/0!</v>
      </c>
    </row>
    <row r="21" spans="1:23" ht="12.75">
      <c r="A21" s="39">
        <v>5</v>
      </c>
      <c r="B21" s="66" t="s">
        <v>80</v>
      </c>
      <c r="C21" s="66"/>
      <c r="D21" s="62" t="s">
        <v>70</v>
      </c>
      <c r="E21" s="63" t="s">
        <v>81</v>
      </c>
      <c r="F21" s="111">
        <v>100</v>
      </c>
      <c r="G21" s="46"/>
      <c r="H21" s="31">
        <f>IF((G21-$I$8)&gt;0,G21-$I$8,0)</f>
        <v>0</v>
      </c>
      <c r="I21" s="25">
        <f>F21+H21</f>
        <v>100</v>
      </c>
      <c r="J21" s="43"/>
      <c r="K21" s="1"/>
      <c r="L21" s="5">
        <v>5</v>
      </c>
      <c r="M21" s="31">
        <v>42.7</v>
      </c>
      <c r="N21" s="25">
        <f>IF((M21-$O$8)&gt;0,M21-$O$8,0)</f>
        <v>0</v>
      </c>
      <c r="O21" s="25">
        <f>L21+N21</f>
        <v>5</v>
      </c>
      <c r="P21" s="4"/>
      <c r="Q21" s="1"/>
      <c r="R21" s="25">
        <f>I21+O21</f>
        <v>105</v>
      </c>
      <c r="S21" s="25">
        <f>G21+M21</f>
        <v>42.7</v>
      </c>
      <c r="T21" s="51"/>
      <c r="U21" s="33"/>
      <c r="V21" t="e">
        <f>$I$6/G21</f>
        <v>#DIV/0!</v>
      </c>
      <c r="W21">
        <f>$O$6/M21</f>
        <v>4.028103044496487</v>
      </c>
    </row>
    <row r="22" spans="1:23" ht="12.75">
      <c r="A22" s="39">
        <v>17</v>
      </c>
      <c r="B22" s="4" t="s">
        <v>152</v>
      </c>
      <c r="C22" s="41"/>
      <c r="D22" s="37" t="s">
        <v>137</v>
      </c>
      <c r="E22" s="112" t="s">
        <v>138</v>
      </c>
      <c r="F22" s="110" t="s">
        <v>158</v>
      </c>
      <c r="G22" s="60"/>
      <c r="H22" s="31">
        <f>IF((G22-$I$8)&gt;0,G22-$I$8,0)</f>
        <v>0</v>
      </c>
      <c r="I22" s="25">
        <f>F22+H22</f>
        <v>100</v>
      </c>
      <c r="J22" s="4"/>
      <c r="K22" s="1"/>
      <c r="L22" s="5"/>
      <c r="M22" s="31">
        <v>51.2</v>
      </c>
      <c r="N22" s="25">
        <f>IF((M22-$O$8)&gt;0,M22-$O$8,0)</f>
        <v>7.200000000000003</v>
      </c>
      <c r="O22" s="25">
        <f>L22+N22</f>
        <v>7.200000000000003</v>
      </c>
      <c r="P22" s="4"/>
      <c r="Q22" s="1"/>
      <c r="R22" s="25">
        <f>I22+O22</f>
        <v>107.2</v>
      </c>
      <c r="S22" s="25">
        <f>G22+M22</f>
        <v>51.2</v>
      </c>
      <c r="T22" s="44"/>
      <c r="V22" t="e">
        <f>$I$6/G22</f>
        <v>#DIV/0!</v>
      </c>
      <c r="W22">
        <f>$O$6/M22</f>
        <v>3.359375</v>
      </c>
    </row>
    <row r="23" spans="1:23" ht="12.75">
      <c r="A23" s="39">
        <v>14</v>
      </c>
      <c r="B23" s="66" t="s">
        <v>37</v>
      </c>
      <c r="C23" s="66"/>
      <c r="D23" s="62" t="s">
        <v>39</v>
      </c>
      <c r="E23" s="63" t="s">
        <v>139</v>
      </c>
      <c r="F23" s="52" t="s">
        <v>158</v>
      </c>
      <c r="G23" s="46"/>
      <c r="H23" s="31">
        <f>IF((G23-$I$8)&gt;0,G23-$I$8,0)</f>
        <v>0</v>
      </c>
      <c r="I23" s="25">
        <f>F23+H23</f>
        <v>100</v>
      </c>
      <c r="J23" s="49"/>
      <c r="K23" s="1"/>
      <c r="L23" s="5">
        <v>5</v>
      </c>
      <c r="M23" s="31">
        <v>55.43</v>
      </c>
      <c r="N23" s="25">
        <f>IF((M23-$O$8)&gt;0,M23-$O$8,0)</f>
        <v>11.43</v>
      </c>
      <c r="O23" s="25">
        <f>L23+N23</f>
        <v>16.43</v>
      </c>
      <c r="P23" s="4"/>
      <c r="Q23" s="1"/>
      <c r="R23" s="25">
        <f>I23+O23</f>
        <v>116.43</v>
      </c>
      <c r="S23" s="25">
        <f>G23+M23</f>
        <v>55.43</v>
      </c>
      <c r="T23" s="44"/>
      <c r="V23" t="e">
        <f>$I$6/G23</f>
        <v>#DIV/0!</v>
      </c>
      <c r="W23">
        <f>$O$6/M23</f>
        <v>3.103012808948223</v>
      </c>
    </row>
    <row r="24" spans="1:23" ht="12.75">
      <c r="A24" s="39">
        <v>3</v>
      </c>
      <c r="B24" s="65" t="s">
        <v>74</v>
      </c>
      <c r="C24" s="65"/>
      <c r="D24" s="65" t="s">
        <v>76</v>
      </c>
      <c r="E24" s="65" t="s">
        <v>75</v>
      </c>
      <c r="F24" s="54">
        <v>100</v>
      </c>
      <c r="G24" s="47"/>
      <c r="H24" s="31">
        <f>IF((G24-$I$8)&gt;0,G24-$I$8,0)</f>
        <v>0</v>
      </c>
      <c r="I24" s="25">
        <f>F24+H24</f>
        <v>100</v>
      </c>
      <c r="J24" s="43"/>
      <c r="K24" s="1"/>
      <c r="L24" s="5">
        <v>100</v>
      </c>
      <c r="M24" s="31"/>
      <c r="N24" s="25">
        <f>IF((M24-$O$8)&gt;0,M24-$O$8,0)</f>
        <v>0</v>
      </c>
      <c r="O24" s="25">
        <f>L24+N24</f>
        <v>100</v>
      </c>
      <c r="P24" s="4"/>
      <c r="Q24" s="1"/>
      <c r="R24" s="25">
        <f>I24+O24</f>
        <v>200</v>
      </c>
      <c r="S24" s="25">
        <f>G24+M24</f>
        <v>0</v>
      </c>
      <c r="T24" s="51"/>
      <c r="V24" t="e">
        <f>$I$6/G24</f>
        <v>#DIV/0!</v>
      </c>
      <c r="W24" t="e">
        <f>$O$6/M24</f>
        <v>#DIV/0!</v>
      </c>
    </row>
    <row r="25" spans="1:23" ht="12.75">
      <c r="A25" s="39">
        <v>4</v>
      </c>
      <c r="B25" s="65" t="s">
        <v>110</v>
      </c>
      <c r="C25" s="65"/>
      <c r="D25" s="65" t="s">
        <v>111</v>
      </c>
      <c r="E25" s="65" t="s">
        <v>112</v>
      </c>
      <c r="F25" s="111">
        <v>100</v>
      </c>
      <c r="G25" s="42"/>
      <c r="H25" s="31">
        <f>IF((G25-$I$8)&gt;0,G25-$I$8,0)</f>
        <v>0</v>
      </c>
      <c r="I25" s="25">
        <f>F25+H25</f>
        <v>100</v>
      </c>
      <c r="J25" s="43"/>
      <c r="K25" s="1"/>
      <c r="L25" s="5">
        <v>100</v>
      </c>
      <c r="M25" s="31"/>
      <c r="N25" s="25">
        <f>IF((M25-$O$8)&gt;0,M25-$O$8,0)</f>
        <v>0</v>
      </c>
      <c r="O25" s="25">
        <f>L25+N25</f>
        <v>100</v>
      </c>
      <c r="P25" s="4"/>
      <c r="Q25" s="1"/>
      <c r="R25" s="25">
        <f>I25+O25</f>
        <v>200</v>
      </c>
      <c r="S25" s="25">
        <f>G25+M25</f>
        <v>0</v>
      </c>
      <c r="T25" s="51"/>
      <c r="V25" t="e">
        <f>$I$6/G25</f>
        <v>#DIV/0!</v>
      </c>
      <c r="W25" t="e">
        <f>$O$6/M25</f>
        <v>#DIV/0!</v>
      </c>
    </row>
    <row r="26" spans="1:23" ht="12.75">
      <c r="A26" s="39">
        <v>9</v>
      </c>
      <c r="B26" s="66" t="s">
        <v>96</v>
      </c>
      <c r="C26" s="65"/>
      <c r="D26" s="65" t="s">
        <v>30</v>
      </c>
      <c r="E26" s="65" t="s">
        <v>97</v>
      </c>
      <c r="F26" s="79">
        <v>100</v>
      </c>
      <c r="G26" s="60"/>
      <c r="H26" s="31">
        <f>IF((G26-$I$8)&gt;0,G26-$I$8,0)</f>
        <v>0</v>
      </c>
      <c r="I26" s="25">
        <f>F26+H26</f>
        <v>100</v>
      </c>
      <c r="J26" s="43"/>
      <c r="K26" s="1"/>
      <c r="L26" s="5">
        <v>100</v>
      </c>
      <c r="M26" s="31"/>
      <c r="N26" s="25">
        <f>IF((M26-$O$8)&gt;0,M26-$O$8,0)</f>
        <v>0</v>
      </c>
      <c r="O26" s="25">
        <f>L26+N26</f>
        <v>100</v>
      </c>
      <c r="P26" s="4"/>
      <c r="Q26" s="1"/>
      <c r="R26" s="25">
        <f>I26+O26</f>
        <v>200</v>
      </c>
      <c r="S26" s="25">
        <f>G26+M26</f>
        <v>0</v>
      </c>
      <c r="T26" s="44"/>
      <c r="V26" t="e">
        <f>$I$6/G26</f>
        <v>#DIV/0!</v>
      </c>
      <c r="W26" t="e">
        <f>$O$6/M26</f>
        <v>#DIV/0!</v>
      </c>
    </row>
    <row r="27" spans="1:23" ht="12.75">
      <c r="A27" s="39" t="s">
        <v>170</v>
      </c>
      <c r="B27" s="68" t="s">
        <v>64</v>
      </c>
      <c r="C27" s="61"/>
      <c r="D27" s="62" t="s">
        <v>65</v>
      </c>
      <c r="E27" s="69" t="s">
        <v>66</v>
      </c>
      <c r="F27" s="111" t="s">
        <v>167</v>
      </c>
      <c r="G27" s="42"/>
      <c r="H27" s="31" t="s">
        <v>167</v>
      </c>
      <c r="I27" s="25" t="s">
        <v>167</v>
      </c>
      <c r="J27" s="43"/>
      <c r="K27" s="1"/>
      <c r="L27" s="5" t="s">
        <v>167</v>
      </c>
      <c r="M27" s="31"/>
      <c r="N27" s="25" t="s">
        <v>167</v>
      </c>
      <c r="O27" s="25" t="s">
        <v>167</v>
      </c>
      <c r="P27" s="4"/>
      <c r="Q27" s="1"/>
      <c r="R27" s="25" t="s">
        <v>167</v>
      </c>
      <c r="S27" s="25">
        <f>G27+M27</f>
        <v>0</v>
      </c>
      <c r="T27" s="44"/>
      <c r="V27" t="e">
        <f>$I$6/G27</f>
        <v>#DIV/0!</v>
      </c>
      <c r="W27" t="e">
        <f>$O$6/M27</f>
        <v>#DIV/0!</v>
      </c>
    </row>
    <row r="28" spans="1:23" ht="12.75">
      <c r="A28" s="39">
        <v>15</v>
      </c>
      <c r="B28" s="4" t="s">
        <v>148</v>
      </c>
      <c r="C28" s="41"/>
      <c r="D28" s="37" t="s">
        <v>115</v>
      </c>
      <c r="E28" s="37" t="s">
        <v>151</v>
      </c>
      <c r="F28" s="110" t="s">
        <v>158</v>
      </c>
      <c r="G28" s="60"/>
      <c r="H28" s="31">
        <f>IF((G28-$I$8)&gt;0,G28-$I$8,0)</f>
        <v>0</v>
      </c>
      <c r="I28" s="25">
        <f>F28+H28</f>
        <v>100</v>
      </c>
      <c r="J28" s="4"/>
      <c r="K28" s="1"/>
      <c r="L28" s="5" t="s">
        <v>167</v>
      </c>
      <c r="M28" s="31"/>
      <c r="N28" s="25" t="s">
        <v>167</v>
      </c>
      <c r="O28" s="25" t="s">
        <v>167</v>
      </c>
      <c r="P28" s="4"/>
      <c r="Q28" s="1"/>
      <c r="R28" s="25" t="s">
        <v>167</v>
      </c>
      <c r="S28" s="25" t="s">
        <v>167</v>
      </c>
      <c r="T28" s="44"/>
      <c r="V28" t="e">
        <f>$I$6/G28</f>
        <v>#DIV/0!</v>
      </c>
      <c r="W28" t="e">
        <f>$O$6/M28</f>
        <v>#DIV/0!</v>
      </c>
    </row>
  </sheetData>
  <sheetProtection/>
  <mergeCells count="6">
    <mergeCell ref="C3:E3"/>
    <mergeCell ref="R9:S9"/>
    <mergeCell ref="C4:E4"/>
    <mergeCell ref="J1:T1"/>
    <mergeCell ref="O3:S3"/>
    <mergeCell ref="C7:D7"/>
  </mergeCells>
  <printOptions/>
  <pageMargins left="0.31496062992125984" right="0.07874015748031496" top="0.31496062992125984" bottom="0.35433070866141736" header="0.31496062992125984" footer="0.2755905511811024"/>
  <pageSetup orientation="landscape" paperSize="9" scale="9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E1">
      <selection activeCell="T14" sqref="T14"/>
    </sheetView>
  </sheetViews>
  <sheetFormatPr defaultColWidth="9.00390625" defaultRowHeight="12.75"/>
  <cols>
    <col min="1" max="1" width="4.875" style="0" customWidth="1"/>
    <col min="2" max="2" width="23.25390625" style="0" customWidth="1"/>
    <col min="3" max="3" width="0.6171875" style="0" customWidth="1"/>
    <col min="4" max="4" width="13.875" style="0" customWidth="1"/>
    <col min="5" max="5" width="12.25390625" style="0" customWidth="1"/>
    <col min="6" max="6" width="7.125" style="0" customWidth="1"/>
    <col min="7" max="7" width="6.625" style="0" customWidth="1"/>
    <col min="8" max="8" width="7.75390625" style="0" customWidth="1"/>
    <col min="9" max="9" width="10.00390625" style="0" customWidth="1"/>
    <col min="10" max="10" width="3.75390625" style="0" customWidth="1"/>
    <col min="11" max="11" width="0.6171875" style="0" customWidth="1"/>
    <col min="12" max="12" width="6.875" style="0" customWidth="1"/>
    <col min="13" max="13" width="6.375" style="0" customWidth="1"/>
    <col min="14" max="14" width="6.875" style="0" customWidth="1"/>
    <col min="15" max="15" width="7.375" style="0" customWidth="1"/>
    <col min="16" max="16" width="3.375" style="0" customWidth="1"/>
    <col min="17" max="17" width="6.00390625" style="0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18" customHeight="1">
      <c r="A1" s="30" t="s">
        <v>22</v>
      </c>
      <c r="B1" s="36">
        <v>40558</v>
      </c>
      <c r="C1" s="7" t="s">
        <v>11</v>
      </c>
      <c r="D1" s="9"/>
      <c r="E1" s="6"/>
      <c r="F1" s="6"/>
      <c r="G1" s="6"/>
      <c r="H1" s="9"/>
      <c r="I1" s="9"/>
      <c r="J1" s="85" t="s">
        <v>44</v>
      </c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8.75">
      <c r="A2" s="9"/>
      <c r="B2" s="3"/>
      <c r="C2" s="3"/>
      <c r="D2" s="8"/>
      <c r="E2" s="6"/>
      <c r="F2" s="6"/>
      <c r="G2" s="6"/>
      <c r="H2" s="9"/>
      <c r="I2" s="9"/>
      <c r="J2" s="10"/>
      <c r="K2" s="6"/>
      <c r="L2" s="6"/>
      <c r="M2" s="6"/>
      <c r="N2" s="6"/>
      <c r="O2" s="6"/>
      <c r="P2" s="6"/>
      <c r="Q2" s="6"/>
      <c r="R2" s="6"/>
      <c r="S2" s="6"/>
      <c r="T2" s="9"/>
    </row>
    <row r="3" spans="1:20" ht="15.75">
      <c r="A3" s="11" t="s">
        <v>14</v>
      </c>
      <c r="B3" s="3"/>
      <c r="C3" s="86" t="s">
        <v>45</v>
      </c>
      <c r="D3" s="87"/>
      <c r="E3" s="88"/>
      <c r="F3" s="3"/>
      <c r="G3" s="2"/>
      <c r="H3" s="2"/>
      <c r="I3" s="12" t="s">
        <v>13</v>
      </c>
      <c r="J3" s="2"/>
      <c r="K3" s="2"/>
      <c r="L3" s="2"/>
      <c r="M3" s="2"/>
      <c r="N3" s="2"/>
      <c r="O3" s="107" t="s">
        <v>169</v>
      </c>
      <c r="P3" s="108"/>
      <c r="Q3" s="108"/>
      <c r="R3" s="108"/>
      <c r="S3" s="108"/>
      <c r="T3" s="2"/>
    </row>
    <row r="4" spans="1:20" ht="15">
      <c r="A4" s="3"/>
      <c r="B4" s="3"/>
      <c r="C4" s="86"/>
      <c r="D4" s="87"/>
      <c r="E4" s="88"/>
      <c r="F4" s="3"/>
      <c r="G4" s="2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>
      <c r="A5" s="3"/>
      <c r="B5" s="3"/>
      <c r="C5" s="3"/>
      <c r="D5" s="3"/>
      <c r="E5" s="3"/>
      <c r="F5" s="3"/>
      <c r="G5" s="15" t="s">
        <v>15</v>
      </c>
      <c r="H5" s="3"/>
      <c r="I5" s="3"/>
      <c r="J5" s="2"/>
      <c r="K5" s="2"/>
      <c r="L5" s="3"/>
      <c r="M5" s="15" t="s">
        <v>26</v>
      </c>
      <c r="N5" s="3"/>
      <c r="O5" s="3"/>
      <c r="P5" s="2"/>
      <c r="Q5" s="2"/>
      <c r="R5" s="2"/>
      <c r="S5" s="2"/>
      <c r="T5" s="2"/>
    </row>
    <row r="6" spans="1:20" ht="15" customHeight="1">
      <c r="A6" s="2"/>
      <c r="B6" s="3"/>
      <c r="C6" s="3"/>
      <c r="D6" s="3"/>
      <c r="E6" s="3"/>
      <c r="F6" s="14" t="s">
        <v>18</v>
      </c>
      <c r="G6" s="2"/>
      <c r="H6" s="2"/>
      <c r="I6" s="5">
        <v>180</v>
      </c>
      <c r="J6" s="2"/>
      <c r="K6" s="2"/>
      <c r="L6" s="14" t="s">
        <v>18</v>
      </c>
      <c r="M6" s="14"/>
      <c r="N6" s="2"/>
      <c r="O6" s="5">
        <v>172</v>
      </c>
      <c r="P6" s="2"/>
      <c r="Q6" s="2"/>
      <c r="R6" s="2"/>
      <c r="S6" s="2"/>
      <c r="T6" s="2"/>
    </row>
    <row r="7" spans="1:20" ht="15" customHeight="1">
      <c r="A7" s="2"/>
      <c r="B7" s="34" t="s">
        <v>17</v>
      </c>
      <c r="C7" s="83">
        <v>12</v>
      </c>
      <c r="D7" s="83"/>
      <c r="E7" s="3"/>
      <c r="F7" s="14" t="s">
        <v>12</v>
      </c>
      <c r="G7" s="2"/>
      <c r="H7" s="2"/>
      <c r="I7" s="16">
        <v>3.83</v>
      </c>
      <c r="J7" s="2"/>
      <c r="K7" s="2"/>
      <c r="L7" s="14" t="s">
        <v>12</v>
      </c>
      <c r="M7" s="14"/>
      <c r="N7" s="2"/>
      <c r="O7" s="16">
        <v>3.91</v>
      </c>
      <c r="P7" s="2"/>
      <c r="Q7" s="2"/>
      <c r="R7" s="2"/>
      <c r="S7" s="2"/>
      <c r="T7" s="2"/>
    </row>
    <row r="8" spans="1:20" ht="15" customHeight="1">
      <c r="A8" s="2"/>
      <c r="B8" s="3"/>
      <c r="C8" s="3"/>
      <c r="D8" s="3"/>
      <c r="E8" s="3"/>
      <c r="F8" s="13" t="s">
        <v>0</v>
      </c>
      <c r="G8" s="3"/>
      <c r="H8" s="2"/>
      <c r="I8" s="24">
        <v>47</v>
      </c>
      <c r="J8" s="2"/>
      <c r="K8" s="2"/>
      <c r="L8" s="13" t="s">
        <v>0</v>
      </c>
      <c r="M8" s="13"/>
      <c r="N8" s="2"/>
      <c r="O8" s="24">
        <v>44</v>
      </c>
      <c r="P8" s="2"/>
      <c r="Q8" s="2"/>
      <c r="R8" s="2"/>
      <c r="S8" s="2"/>
      <c r="T8" s="2"/>
    </row>
    <row r="9" spans="1:20" ht="15" customHeight="1">
      <c r="A9" s="3"/>
      <c r="B9" s="23"/>
      <c r="C9" s="3"/>
      <c r="D9" s="3"/>
      <c r="E9" s="3"/>
      <c r="F9" s="11" t="s">
        <v>19</v>
      </c>
      <c r="G9" s="3"/>
      <c r="H9" s="3"/>
      <c r="I9" s="50">
        <v>71</v>
      </c>
      <c r="J9" s="2"/>
      <c r="K9" s="2"/>
      <c r="L9" s="11" t="s">
        <v>19</v>
      </c>
      <c r="M9" s="11"/>
      <c r="N9" s="2"/>
      <c r="O9" s="24">
        <v>66</v>
      </c>
      <c r="P9" s="2"/>
      <c r="Q9" s="2"/>
      <c r="R9" s="84" t="s">
        <v>21</v>
      </c>
      <c r="S9" s="84"/>
      <c r="T9" s="32" t="s">
        <v>101</v>
      </c>
    </row>
    <row r="10" spans="1:23" ht="75.75">
      <c r="A10" s="19" t="s">
        <v>7</v>
      </c>
      <c r="B10" s="20" t="s">
        <v>10</v>
      </c>
      <c r="C10" s="38"/>
      <c r="D10" s="20" t="s">
        <v>8</v>
      </c>
      <c r="E10" s="21" t="s">
        <v>9</v>
      </c>
      <c r="F10" s="17" t="s">
        <v>1</v>
      </c>
      <c r="G10" s="26" t="s">
        <v>2</v>
      </c>
      <c r="H10" s="17" t="s">
        <v>3</v>
      </c>
      <c r="I10" s="22" t="s">
        <v>4</v>
      </c>
      <c r="J10" s="18" t="s">
        <v>5</v>
      </c>
      <c r="K10" s="29"/>
      <c r="L10" s="17" t="s">
        <v>1</v>
      </c>
      <c r="M10" s="26" t="s">
        <v>2</v>
      </c>
      <c r="N10" s="17" t="s">
        <v>3</v>
      </c>
      <c r="O10" s="22" t="s">
        <v>4</v>
      </c>
      <c r="P10" s="18" t="s">
        <v>5</v>
      </c>
      <c r="Q10" s="27"/>
      <c r="R10" s="28" t="s">
        <v>6</v>
      </c>
      <c r="S10" s="28" t="s">
        <v>16</v>
      </c>
      <c r="T10" s="19" t="s">
        <v>20</v>
      </c>
      <c r="U10" s="77" t="s">
        <v>141</v>
      </c>
      <c r="V10" s="78" t="s">
        <v>142</v>
      </c>
      <c r="W10" s="78" t="s">
        <v>143</v>
      </c>
    </row>
    <row r="11" spans="1:23" ht="12.75">
      <c r="A11" s="39">
        <v>10</v>
      </c>
      <c r="B11" s="66" t="s">
        <v>46</v>
      </c>
      <c r="C11" s="61"/>
      <c r="D11" s="62" t="s">
        <v>51</v>
      </c>
      <c r="E11" s="63" t="s">
        <v>52</v>
      </c>
      <c r="F11" s="55"/>
      <c r="G11" s="74">
        <v>47.2</v>
      </c>
      <c r="H11" s="31">
        <f>IF((G11-$I$8)&gt;0,G11-$I$8,0)</f>
        <v>0.20000000000000284</v>
      </c>
      <c r="I11" s="25">
        <f>F11+H11</f>
        <v>0.20000000000000284</v>
      </c>
      <c r="J11" s="43"/>
      <c r="K11" s="1"/>
      <c r="L11" s="5"/>
      <c r="M11" s="31">
        <v>40.88</v>
      </c>
      <c r="N11" s="25">
        <f>IF((M11-$O$8)&gt;0,M11-$O$8,0)</f>
        <v>0</v>
      </c>
      <c r="O11" s="25">
        <f>L11+N11</f>
        <v>0</v>
      </c>
      <c r="P11" s="4"/>
      <c r="Q11" s="1"/>
      <c r="R11" s="25">
        <f>I11+O11</f>
        <v>0.20000000000000284</v>
      </c>
      <c r="S11" s="25">
        <f>G11+M11</f>
        <v>88.08000000000001</v>
      </c>
      <c r="T11" s="51">
        <v>1</v>
      </c>
      <c r="V11">
        <f>$I$6/G11</f>
        <v>3.813559322033898</v>
      </c>
      <c r="W11">
        <f>$O$6/M11</f>
        <v>4.207436399217221</v>
      </c>
    </row>
    <row r="12" spans="1:23" s="33" customFormat="1" ht="12.75">
      <c r="A12" s="39">
        <v>7</v>
      </c>
      <c r="B12" s="66" t="s">
        <v>74</v>
      </c>
      <c r="C12" s="66"/>
      <c r="D12" s="62" t="s">
        <v>48</v>
      </c>
      <c r="E12" s="63" t="s">
        <v>77</v>
      </c>
      <c r="F12" s="54"/>
      <c r="G12" s="31">
        <v>54.53</v>
      </c>
      <c r="H12" s="31">
        <f>IF((G12-$I$8)&gt;0,G12-$I$8,0)</f>
        <v>7.530000000000001</v>
      </c>
      <c r="I12" s="25">
        <f>F12+H12</f>
        <v>7.530000000000001</v>
      </c>
      <c r="J12" s="43"/>
      <c r="K12" s="1"/>
      <c r="L12" s="5"/>
      <c r="M12" s="31">
        <v>46.27</v>
      </c>
      <c r="N12" s="25">
        <f>IF((M12-$O$8)&gt;0,M12-$O$8,0)</f>
        <v>2.270000000000003</v>
      </c>
      <c r="O12" s="25">
        <f>L12+N12</f>
        <v>2.270000000000003</v>
      </c>
      <c r="P12" s="4"/>
      <c r="Q12" s="1"/>
      <c r="R12" s="25">
        <f>I12+O12</f>
        <v>9.800000000000004</v>
      </c>
      <c r="S12" s="25">
        <f>G12+M12</f>
        <v>100.80000000000001</v>
      </c>
      <c r="T12" s="51">
        <v>2</v>
      </c>
      <c r="U12"/>
      <c r="V12">
        <f>$I$6/G12</f>
        <v>3.3009352649917476</v>
      </c>
      <c r="W12">
        <f>$O$6/M12</f>
        <v>3.7173114328938834</v>
      </c>
    </row>
    <row r="13" spans="1:23" ht="12.75">
      <c r="A13" s="39">
        <v>9</v>
      </c>
      <c r="B13" s="66" t="s">
        <v>60</v>
      </c>
      <c r="C13" s="61"/>
      <c r="D13" s="62" t="s">
        <v>61</v>
      </c>
      <c r="E13" s="63" t="s">
        <v>63</v>
      </c>
      <c r="F13" s="79">
        <v>5</v>
      </c>
      <c r="G13" s="35">
        <v>58.47</v>
      </c>
      <c r="H13" s="31">
        <f>IF((G13-$I$8)&gt;0,G13-$I$8,0)</f>
        <v>11.469999999999999</v>
      </c>
      <c r="I13" s="25">
        <f>F13+H13</f>
        <v>16.47</v>
      </c>
      <c r="J13" s="43"/>
      <c r="K13" s="1"/>
      <c r="L13" s="5"/>
      <c r="M13" s="31">
        <v>43.58</v>
      </c>
      <c r="N13" s="25">
        <f>IF((M13-$O$8)&gt;0,M13-$O$8,0)</f>
        <v>0</v>
      </c>
      <c r="O13" s="25">
        <f>L13+N13</f>
        <v>0</v>
      </c>
      <c r="P13" s="4"/>
      <c r="Q13" s="1"/>
      <c r="R13" s="25">
        <f>I13+O13</f>
        <v>16.47</v>
      </c>
      <c r="S13" s="25">
        <f>G13+M13</f>
        <v>102.05</v>
      </c>
      <c r="T13" s="51">
        <v>3</v>
      </c>
      <c r="V13">
        <f>$I$6/G13</f>
        <v>3.078501795792714</v>
      </c>
      <c r="W13">
        <f>$O$6/M13</f>
        <v>3.9467645709040844</v>
      </c>
    </row>
    <row r="14" spans="1:23" s="33" customFormat="1" ht="12.75">
      <c r="A14" s="39">
        <v>2</v>
      </c>
      <c r="B14" s="64" t="s">
        <v>94</v>
      </c>
      <c r="C14" s="64"/>
      <c r="D14" s="64" t="s">
        <v>50</v>
      </c>
      <c r="E14" s="64" t="s">
        <v>95</v>
      </c>
      <c r="F14" s="54">
        <v>5</v>
      </c>
      <c r="G14" s="74">
        <v>63.5</v>
      </c>
      <c r="H14" s="31">
        <f>IF((G14-$I$8)&gt;0,G14-$I$8,0)</f>
        <v>16.5</v>
      </c>
      <c r="I14" s="25">
        <f>F14+H14</f>
        <v>21.5</v>
      </c>
      <c r="J14" s="43"/>
      <c r="K14" s="1"/>
      <c r="L14" s="5"/>
      <c r="M14" s="31">
        <v>52.3</v>
      </c>
      <c r="N14" s="25">
        <f>IF((M14-$O$8)&gt;0,M14-$O$8,0)</f>
        <v>8.299999999999997</v>
      </c>
      <c r="O14" s="25">
        <f>L14+N14</f>
        <v>8.299999999999997</v>
      </c>
      <c r="P14" s="4"/>
      <c r="Q14" s="1"/>
      <c r="R14" s="25">
        <f>I14+O14</f>
        <v>29.799999999999997</v>
      </c>
      <c r="S14" s="25">
        <f>G14+M14</f>
        <v>115.8</v>
      </c>
      <c r="T14" s="44">
        <v>4</v>
      </c>
      <c r="V14">
        <f>$I$6/G14</f>
        <v>2.8346456692913384</v>
      </c>
      <c r="W14">
        <f>$O$6/M14</f>
        <v>3.288718929254302</v>
      </c>
    </row>
    <row r="15" spans="1:23" s="33" customFormat="1" ht="12.75">
      <c r="A15" s="39">
        <v>3</v>
      </c>
      <c r="B15" s="65" t="s">
        <v>60</v>
      </c>
      <c r="C15" s="65"/>
      <c r="D15" s="65" t="s">
        <v>61</v>
      </c>
      <c r="E15" s="65" t="s">
        <v>62</v>
      </c>
      <c r="F15" s="54">
        <v>100</v>
      </c>
      <c r="G15" s="116"/>
      <c r="H15" s="31">
        <f>IF((G15-$I$8)&gt;0,G15-$I$8,0)</f>
        <v>0</v>
      </c>
      <c r="I15" s="25">
        <f>F15+H15</f>
        <v>100</v>
      </c>
      <c r="J15" s="43"/>
      <c r="K15" s="1"/>
      <c r="L15" s="5"/>
      <c r="M15" s="31">
        <v>42.03</v>
      </c>
      <c r="N15" s="25">
        <f>IF((M15-$O$8)&gt;0,M15-$O$8,0)</f>
        <v>0</v>
      </c>
      <c r="O15" s="25">
        <f>L15+N15</f>
        <v>0</v>
      </c>
      <c r="P15" s="4"/>
      <c r="Q15" s="1"/>
      <c r="R15" s="25">
        <f>I15+O15</f>
        <v>100</v>
      </c>
      <c r="S15" s="25">
        <f>G15+M15</f>
        <v>42.03</v>
      </c>
      <c r="T15" s="51"/>
      <c r="U15"/>
      <c r="V15" t="e">
        <f>$I$6/G15</f>
        <v>#DIV/0!</v>
      </c>
      <c r="W15">
        <f>$O$6/M15</f>
        <v>4.092315013085891</v>
      </c>
    </row>
    <row r="16" spans="1:23" ht="12.75">
      <c r="A16" s="39">
        <v>5</v>
      </c>
      <c r="B16" s="113" t="s">
        <v>124</v>
      </c>
      <c r="C16" s="113"/>
      <c r="D16" s="114" t="s">
        <v>50</v>
      </c>
      <c r="E16" s="115" t="s">
        <v>125</v>
      </c>
      <c r="F16" s="54">
        <v>100</v>
      </c>
      <c r="G16" s="75"/>
      <c r="H16" s="31">
        <f>IF((G16-$I$8)&gt;0,G16-$I$8,0)</f>
        <v>0</v>
      </c>
      <c r="I16" s="25">
        <f>F16+H16</f>
        <v>100</v>
      </c>
      <c r="J16" s="43"/>
      <c r="K16" s="1"/>
      <c r="L16" s="5"/>
      <c r="M16" s="31">
        <v>48.88</v>
      </c>
      <c r="N16" s="25">
        <f>IF((M16-$O$8)&gt;0,M16-$O$8,0)</f>
        <v>4.880000000000003</v>
      </c>
      <c r="O16" s="25">
        <f>L16+N16</f>
        <v>4.880000000000003</v>
      </c>
      <c r="P16" s="4"/>
      <c r="Q16" s="1"/>
      <c r="R16" s="25">
        <f>I16+O16</f>
        <v>104.88</v>
      </c>
      <c r="S16" s="25">
        <f>G16+M16</f>
        <v>48.88</v>
      </c>
      <c r="T16" s="44"/>
      <c r="U16" s="33"/>
      <c r="V16" t="e">
        <f>$I$6/G16</f>
        <v>#DIV/0!</v>
      </c>
      <c r="W16">
        <f>$O$6/M16</f>
        <v>3.5188216039279867</v>
      </c>
    </row>
    <row r="17" spans="1:23" ht="12.75">
      <c r="A17" s="39">
        <v>8</v>
      </c>
      <c r="B17" s="64" t="s">
        <v>64</v>
      </c>
      <c r="C17" s="64"/>
      <c r="D17" s="70" t="s">
        <v>67</v>
      </c>
      <c r="E17" s="69" t="s">
        <v>68</v>
      </c>
      <c r="F17" s="79"/>
      <c r="G17" s="60">
        <v>53.55</v>
      </c>
      <c r="H17" s="31">
        <f>IF((G17-$I$8)&gt;0,G17-$I$8,0)</f>
        <v>6.549999999999997</v>
      </c>
      <c r="I17" s="25">
        <f>F17+H17</f>
        <v>6.549999999999997</v>
      </c>
      <c r="J17" s="43"/>
      <c r="K17" s="1"/>
      <c r="L17" s="5">
        <v>100</v>
      </c>
      <c r="M17" s="31"/>
      <c r="N17" s="25">
        <f>IF((M17-$O$8)&gt;0,M17-$O$8,0)</f>
        <v>0</v>
      </c>
      <c r="O17" s="25">
        <f>L17+N17</f>
        <v>100</v>
      </c>
      <c r="P17" s="4"/>
      <c r="Q17" s="1"/>
      <c r="R17" s="25">
        <f>I17+O17</f>
        <v>106.55</v>
      </c>
      <c r="S17" s="25">
        <f>G17+M17</f>
        <v>53.55</v>
      </c>
      <c r="T17" s="44"/>
      <c r="V17">
        <f>$I$6/G17</f>
        <v>3.361344537815126</v>
      </c>
      <c r="W17" t="e">
        <f>$O$6/M17</f>
        <v>#DIV/0!</v>
      </c>
    </row>
    <row r="18" spans="1:23" ht="12.75">
      <c r="A18" s="39">
        <v>1</v>
      </c>
      <c r="B18" s="39" t="s">
        <v>40</v>
      </c>
      <c r="C18" s="39"/>
      <c r="D18" s="62" t="s">
        <v>41</v>
      </c>
      <c r="E18" s="63" t="s">
        <v>33</v>
      </c>
      <c r="F18" s="111">
        <v>15</v>
      </c>
      <c r="G18" s="16">
        <v>60.96</v>
      </c>
      <c r="H18" s="31">
        <f>IF((G18-$I$8)&gt;0,G18-$I$8,0)</f>
        <v>13.96</v>
      </c>
      <c r="I18" s="25">
        <f>F18+H18</f>
        <v>28.96</v>
      </c>
      <c r="J18" s="43"/>
      <c r="K18" s="1"/>
      <c r="L18" s="5">
        <v>100</v>
      </c>
      <c r="M18" s="31"/>
      <c r="N18" s="25">
        <f>IF((M18-$O$8)&gt;0,M18-$O$8,0)</f>
        <v>0</v>
      </c>
      <c r="O18" s="25">
        <f>L18+N18</f>
        <v>100</v>
      </c>
      <c r="P18" s="4"/>
      <c r="Q18" s="1"/>
      <c r="R18" s="25">
        <f>I18+O18</f>
        <v>128.96</v>
      </c>
      <c r="S18" s="25">
        <f>G18+M18</f>
        <v>60.96</v>
      </c>
      <c r="T18" s="51"/>
      <c r="V18">
        <f>$I$6/G18</f>
        <v>2.952755905511811</v>
      </c>
      <c r="W18" t="e">
        <f>$O$6/M18</f>
        <v>#DIV/0!</v>
      </c>
    </row>
    <row r="19" spans="1:23" ht="12.75">
      <c r="A19" s="39">
        <v>4</v>
      </c>
      <c r="B19" s="66" t="s">
        <v>46</v>
      </c>
      <c r="C19" s="66"/>
      <c r="D19" s="62" t="s">
        <v>48</v>
      </c>
      <c r="E19" s="63" t="s">
        <v>49</v>
      </c>
      <c r="F19" s="111">
        <v>100</v>
      </c>
      <c r="G19" s="74"/>
      <c r="H19" s="31">
        <f>IF((G19-$I$8)&gt;0,G19-$I$8,0)</f>
        <v>0</v>
      </c>
      <c r="I19" s="25">
        <f>F19+H19</f>
        <v>100</v>
      </c>
      <c r="J19" s="43"/>
      <c r="K19" s="1"/>
      <c r="L19" s="5">
        <v>100</v>
      </c>
      <c r="M19" s="31"/>
      <c r="N19" s="25">
        <f>IF((M19-$O$8)&gt;0,M19-$O$8,0)</f>
        <v>0</v>
      </c>
      <c r="O19" s="25">
        <f>L19+N19</f>
        <v>100</v>
      </c>
      <c r="P19" s="4"/>
      <c r="Q19" s="1"/>
      <c r="R19" s="25">
        <f>I19+O19</f>
        <v>200</v>
      </c>
      <c r="S19" s="25">
        <f>G19+M19</f>
        <v>0</v>
      </c>
      <c r="T19" s="44"/>
      <c r="U19" s="33"/>
      <c r="V19" t="e">
        <f>$I$6/G19</f>
        <v>#DIV/0!</v>
      </c>
      <c r="W19" t="e">
        <f>$O$6/M19</f>
        <v>#DIV/0!</v>
      </c>
    </row>
    <row r="20" spans="1:23" ht="12.75">
      <c r="A20" s="39">
        <v>11</v>
      </c>
      <c r="B20" s="68" t="s">
        <v>32</v>
      </c>
      <c r="C20" s="61"/>
      <c r="D20" s="62" t="s">
        <v>50</v>
      </c>
      <c r="E20" s="69" t="s">
        <v>103</v>
      </c>
      <c r="F20" s="79">
        <v>100</v>
      </c>
      <c r="G20" s="60"/>
      <c r="H20" s="31">
        <f>IF((G20-$I$8)&gt;0,G20-$I$8,0)</f>
        <v>0</v>
      </c>
      <c r="I20" s="25">
        <f>F20+H20</f>
        <v>100</v>
      </c>
      <c r="J20" s="43"/>
      <c r="K20" s="1"/>
      <c r="L20" s="5">
        <v>100</v>
      </c>
      <c r="M20" s="31"/>
      <c r="N20" s="25">
        <f>IF((M20-$O$8)&gt;0,M20-$O$8,0)</f>
        <v>0</v>
      </c>
      <c r="O20" s="25">
        <f>L20+N20</f>
        <v>100</v>
      </c>
      <c r="P20" s="4"/>
      <c r="Q20" s="1"/>
      <c r="R20" s="25">
        <f>I20+O20</f>
        <v>200</v>
      </c>
      <c r="S20" s="25">
        <f>G20+M20</f>
        <v>0</v>
      </c>
      <c r="T20" s="44"/>
      <c r="V20" t="e">
        <f>$I$6/G20</f>
        <v>#DIV/0!</v>
      </c>
      <c r="W20" t="e">
        <f>$O$6/M20</f>
        <v>#DIV/0!</v>
      </c>
    </row>
    <row r="21" spans="1:23" ht="12.75">
      <c r="A21" s="39">
        <v>12</v>
      </c>
      <c r="B21" s="66" t="s">
        <v>124</v>
      </c>
      <c r="C21" s="61"/>
      <c r="D21" s="62" t="s">
        <v>50</v>
      </c>
      <c r="E21" s="62" t="s">
        <v>126</v>
      </c>
      <c r="F21" s="56">
        <v>100</v>
      </c>
      <c r="G21" s="74"/>
      <c r="H21" s="31">
        <f>IF((G21-$I$8)&gt;0,G21-$I$8,0)</f>
        <v>0</v>
      </c>
      <c r="I21" s="25">
        <f>F21+H21</f>
        <v>100</v>
      </c>
      <c r="J21" s="43"/>
      <c r="K21" s="1"/>
      <c r="L21" s="5">
        <v>100</v>
      </c>
      <c r="M21" s="31"/>
      <c r="N21" s="25">
        <f>IF((M21-$O$8)&gt;0,M21-$O$8,0)</f>
        <v>0</v>
      </c>
      <c r="O21" s="25">
        <f>L21+N21</f>
        <v>100</v>
      </c>
      <c r="P21" s="4"/>
      <c r="Q21" s="1"/>
      <c r="R21" s="25">
        <f>I21+O21</f>
        <v>200</v>
      </c>
      <c r="S21" s="25">
        <f>G21+M21</f>
        <v>0</v>
      </c>
      <c r="T21" s="44"/>
      <c r="V21" t="e">
        <f>$I$6/G21</f>
        <v>#DIV/0!</v>
      </c>
      <c r="W21" t="e">
        <f>$O$6/M21</f>
        <v>#DIV/0!</v>
      </c>
    </row>
    <row r="22" spans="1:23" ht="12.75">
      <c r="A22" s="39">
        <v>6</v>
      </c>
      <c r="B22" s="65" t="s">
        <v>84</v>
      </c>
      <c r="C22" s="65"/>
      <c r="D22" s="65" t="s">
        <v>87</v>
      </c>
      <c r="E22" s="65" t="s">
        <v>89</v>
      </c>
      <c r="F22" s="54" t="s">
        <v>167</v>
      </c>
      <c r="G22" s="76"/>
      <c r="H22" s="31" t="s">
        <v>167</v>
      </c>
      <c r="I22" s="25" t="s">
        <v>167</v>
      </c>
      <c r="J22" s="43"/>
      <c r="K22" s="1"/>
      <c r="L22" s="5" t="s">
        <v>167</v>
      </c>
      <c r="M22" s="31"/>
      <c r="N22" s="25" t="s">
        <v>167</v>
      </c>
      <c r="O22" s="25" t="s">
        <v>167</v>
      </c>
      <c r="P22" s="4"/>
      <c r="Q22" s="1"/>
      <c r="R22" s="25" t="s">
        <v>167</v>
      </c>
      <c r="S22" s="25" t="s">
        <v>167</v>
      </c>
      <c r="T22" s="44"/>
      <c r="V22" t="e">
        <f>$I$6/G22</f>
        <v>#DIV/0!</v>
      </c>
      <c r="W22" t="e">
        <f>$O$6/M22</f>
        <v>#DIV/0!</v>
      </c>
    </row>
  </sheetData>
  <mergeCells count="6">
    <mergeCell ref="C7:D7"/>
    <mergeCell ref="R9:S9"/>
    <mergeCell ref="J1:T1"/>
    <mergeCell ref="C3:E3"/>
    <mergeCell ref="O3:S3"/>
    <mergeCell ref="C4:E4"/>
  </mergeCells>
  <printOptions/>
  <pageMargins left="0.31496062992125984" right="0.07874015748031496" top="0.31496062992125984" bottom="0.35433070866141736" header="0.31496062992125984" footer="0.2755905511811024"/>
  <pageSetup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23">
      <selection activeCell="A1" sqref="A1:K48"/>
    </sheetView>
  </sheetViews>
  <sheetFormatPr defaultColWidth="9.00390625" defaultRowHeight="12.75"/>
  <cols>
    <col min="1" max="1" width="5.625" style="0" customWidth="1"/>
    <col min="3" max="3" width="12.625" style="0" customWidth="1"/>
    <col min="4" max="4" width="9.375" style="0" customWidth="1"/>
    <col min="5" max="5" width="11.375" style="0" customWidth="1"/>
    <col min="6" max="6" width="7.25390625" style="0" customWidth="1"/>
    <col min="7" max="7" width="4.75390625" style="0" customWidth="1"/>
    <col min="9" max="9" width="12.625" style="0" customWidth="1"/>
    <col min="10" max="10" width="7.75390625" style="0" customWidth="1"/>
  </cols>
  <sheetData>
    <row r="1" spans="1:11" ht="18">
      <c r="A1" s="91" t="s">
        <v>144</v>
      </c>
      <c r="B1" s="91"/>
      <c r="C1" s="91"/>
      <c r="D1" s="91"/>
      <c r="E1" s="91"/>
      <c r="G1" s="91" t="s">
        <v>145</v>
      </c>
      <c r="H1" s="91"/>
      <c r="I1" s="91"/>
      <c r="J1" s="91"/>
      <c r="K1" s="91"/>
    </row>
    <row r="2" spans="1:11" ht="51" customHeight="1">
      <c r="A2" s="80" t="s">
        <v>7</v>
      </c>
      <c r="B2" s="98" t="s">
        <v>10</v>
      </c>
      <c r="C2" s="99"/>
      <c r="D2" s="81" t="s">
        <v>8</v>
      </c>
      <c r="E2" s="82" t="s">
        <v>9</v>
      </c>
      <c r="G2" s="80" t="s">
        <v>7</v>
      </c>
      <c r="H2" s="98" t="s">
        <v>10</v>
      </c>
      <c r="I2" s="99"/>
      <c r="J2" s="81" t="s">
        <v>8</v>
      </c>
      <c r="K2" s="82" t="s">
        <v>9</v>
      </c>
    </row>
    <row r="3" spans="1:11" ht="12.75">
      <c r="A3" s="39">
        <v>1</v>
      </c>
      <c r="B3" s="39" t="s">
        <v>36</v>
      </c>
      <c r="C3" s="39"/>
      <c r="D3" s="62" t="s">
        <v>30</v>
      </c>
      <c r="E3" s="63" t="s">
        <v>31</v>
      </c>
      <c r="G3" s="39">
        <v>1</v>
      </c>
      <c r="H3" s="39" t="s">
        <v>40</v>
      </c>
      <c r="I3" s="39"/>
      <c r="J3" s="62" t="s">
        <v>23</v>
      </c>
      <c r="K3" s="63" t="s">
        <v>27</v>
      </c>
    </row>
    <row r="4" spans="1:11" ht="12.75" customHeight="1">
      <c r="A4" s="39">
        <v>2</v>
      </c>
      <c r="B4" s="96" t="s">
        <v>104</v>
      </c>
      <c r="C4" s="97"/>
      <c r="D4" s="62" t="s">
        <v>105</v>
      </c>
      <c r="E4" s="73" t="s">
        <v>107</v>
      </c>
      <c r="G4" s="39">
        <v>2</v>
      </c>
      <c r="H4" s="66" t="s">
        <v>32</v>
      </c>
      <c r="I4" s="65"/>
      <c r="J4" s="62" t="s">
        <v>24</v>
      </c>
      <c r="K4" s="71" t="s">
        <v>43</v>
      </c>
    </row>
    <row r="5" spans="1:11" ht="12.75">
      <c r="A5" s="39">
        <v>3</v>
      </c>
      <c r="B5" s="66" t="s">
        <v>32</v>
      </c>
      <c r="C5" s="66"/>
      <c r="D5" s="62" t="s">
        <v>24</v>
      </c>
      <c r="E5" s="63" t="s">
        <v>42</v>
      </c>
      <c r="G5">
        <v>3</v>
      </c>
      <c r="H5" s="66" t="s">
        <v>55</v>
      </c>
      <c r="I5" s="65"/>
      <c r="J5" s="62" t="s">
        <v>24</v>
      </c>
      <c r="K5" s="63" t="s">
        <v>56</v>
      </c>
    </row>
    <row r="6" spans="1:11" ht="12.75">
      <c r="A6" s="39">
        <v>4</v>
      </c>
      <c r="B6" s="66" t="s">
        <v>46</v>
      </c>
      <c r="C6" s="66"/>
      <c r="D6" s="62" t="s">
        <v>24</v>
      </c>
      <c r="E6" s="63" t="s">
        <v>47</v>
      </c>
      <c r="G6" s="39">
        <v>4</v>
      </c>
      <c r="H6" s="68" t="s">
        <v>92</v>
      </c>
      <c r="I6" s="61"/>
      <c r="J6" s="62" t="s">
        <v>24</v>
      </c>
      <c r="K6" s="69" t="s">
        <v>93</v>
      </c>
    </row>
    <row r="7" spans="1:11" ht="12.75">
      <c r="A7" s="39">
        <v>5</v>
      </c>
      <c r="B7" s="66" t="s">
        <v>84</v>
      </c>
      <c r="C7" s="65"/>
      <c r="D7" s="62" t="s">
        <v>24</v>
      </c>
      <c r="E7" s="63" t="s">
        <v>85</v>
      </c>
      <c r="G7" s="39" t="s">
        <v>102</v>
      </c>
      <c r="H7" s="66" t="s">
        <v>53</v>
      </c>
      <c r="I7" s="66"/>
      <c r="J7" s="62" t="s">
        <v>24</v>
      </c>
      <c r="K7" s="63" t="s">
        <v>54</v>
      </c>
    </row>
    <row r="8" spans="1:11" ht="12.75">
      <c r="A8" s="39">
        <v>6</v>
      </c>
      <c r="B8" s="4" t="s">
        <v>133</v>
      </c>
      <c r="C8" s="53"/>
      <c r="D8" s="37" t="s">
        <v>117</v>
      </c>
      <c r="E8" s="40" t="s">
        <v>132</v>
      </c>
      <c r="G8" s="39">
        <v>6</v>
      </c>
      <c r="H8" s="65" t="s">
        <v>82</v>
      </c>
      <c r="I8" s="65"/>
      <c r="J8" s="65" t="s">
        <v>24</v>
      </c>
      <c r="K8" s="65" t="s">
        <v>83</v>
      </c>
    </row>
    <row r="9" spans="1:11" ht="12.75">
      <c r="A9" s="39">
        <v>7</v>
      </c>
      <c r="B9" s="65" t="s">
        <v>114</v>
      </c>
      <c r="C9" s="65"/>
      <c r="D9" s="65" t="s">
        <v>117</v>
      </c>
      <c r="E9" s="65" t="s">
        <v>118</v>
      </c>
      <c r="G9" s="39">
        <v>7</v>
      </c>
      <c r="H9" s="39" t="s">
        <v>131</v>
      </c>
      <c r="I9" s="61"/>
      <c r="J9" s="62" t="s">
        <v>30</v>
      </c>
      <c r="K9" s="62" t="s">
        <v>132</v>
      </c>
    </row>
    <row r="10" spans="1:11" ht="12.75" customHeight="1">
      <c r="A10" s="39">
        <v>8</v>
      </c>
      <c r="B10" s="65" t="s">
        <v>120</v>
      </c>
      <c r="C10" s="65"/>
      <c r="D10" s="65" t="s">
        <v>24</v>
      </c>
      <c r="E10" s="65" t="s">
        <v>119</v>
      </c>
      <c r="G10" s="39">
        <v>8</v>
      </c>
      <c r="H10" s="96" t="s">
        <v>104</v>
      </c>
      <c r="I10" s="97"/>
      <c r="J10" s="62" t="s">
        <v>108</v>
      </c>
      <c r="K10" s="62" t="s">
        <v>109</v>
      </c>
    </row>
    <row r="11" spans="1:11" ht="12.75">
      <c r="A11" s="39">
        <v>9</v>
      </c>
      <c r="B11" s="66" t="s">
        <v>128</v>
      </c>
      <c r="C11" s="65"/>
      <c r="D11" s="66" t="s">
        <v>129</v>
      </c>
      <c r="E11" s="66" t="s">
        <v>130</v>
      </c>
      <c r="G11" s="39">
        <v>9</v>
      </c>
      <c r="H11" s="66" t="s">
        <v>121</v>
      </c>
      <c r="I11" s="61"/>
      <c r="J11" s="62" t="s">
        <v>24</v>
      </c>
      <c r="K11" s="62" t="s">
        <v>122</v>
      </c>
    </row>
    <row r="12" spans="1:11" ht="12.75">
      <c r="A12" s="39">
        <v>10</v>
      </c>
      <c r="B12" s="65" t="s">
        <v>104</v>
      </c>
      <c r="C12" s="65"/>
      <c r="D12" s="65" t="s">
        <v>105</v>
      </c>
      <c r="E12" s="65" t="s">
        <v>106</v>
      </c>
      <c r="G12" s="39">
        <v>10</v>
      </c>
      <c r="H12" s="66" t="s">
        <v>124</v>
      </c>
      <c r="I12" s="65"/>
      <c r="J12" s="62" t="s">
        <v>24</v>
      </c>
      <c r="K12" s="63" t="s">
        <v>127</v>
      </c>
    </row>
    <row r="13" spans="1:11" ht="12.75">
      <c r="A13" s="39">
        <v>11</v>
      </c>
      <c r="B13" s="92"/>
      <c r="C13" s="93"/>
      <c r="D13" s="65"/>
      <c r="E13" s="65"/>
      <c r="G13" s="39">
        <v>11</v>
      </c>
      <c r="H13" s="68" t="s">
        <v>32</v>
      </c>
      <c r="I13" s="61"/>
      <c r="J13" s="62" t="s">
        <v>28</v>
      </c>
      <c r="K13" s="69" t="s">
        <v>29</v>
      </c>
    </row>
    <row r="14" spans="1:11" ht="12.75">
      <c r="A14" s="39">
        <v>12</v>
      </c>
      <c r="B14" s="92"/>
      <c r="C14" s="93"/>
      <c r="D14" s="65"/>
      <c r="E14" s="65"/>
      <c r="G14" s="39">
        <v>12</v>
      </c>
      <c r="H14" s="59" t="s">
        <v>136</v>
      </c>
      <c r="I14" s="57"/>
      <c r="J14" s="58" t="s">
        <v>137</v>
      </c>
      <c r="K14" s="58" t="s">
        <v>138</v>
      </c>
    </row>
    <row r="15" spans="1:11" ht="12.75">
      <c r="A15" s="39">
        <v>13</v>
      </c>
      <c r="B15" s="94"/>
      <c r="C15" s="95"/>
      <c r="D15" s="65"/>
      <c r="E15" s="65"/>
      <c r="G15" s="39">
        <v>13</v>
      </c>
      <c r="H15" s="94"/>
      <c r="I15" s="95"/>
      <c r="J15" s="65"/>
      <c r="K15" s="65"/>
    </row>
    <row r="16" spans="1:11" ht="12.75">
      <c r="A16" s="39">
        <v>14</v>
      </c>
      <c r="B16" s="94"/>
      <c r="C16" s="95"/>
      <c r="D16" s="65"/>
      <c r="E16" s="65"/>
      <c r="G16" s="39">
        <v>14</v>
      </c>
      <c r="H16" s="94"/>
      <c r="I16" s="95"/>
      <c r="J16" s="65"/>
      <c r="K16" s="65"/>
    </row>
    <row r="17" spans="1:11" ht="12.75">
      <c r="A17" s="39">
        <v>15</v>
      </c>
      <c r="B17" s="94"/>
      <c r="C17" s="95"/>
      <c r="D17" s="65"/>
      <c r="E17" s="65"/>
      <c r="G17" s="39">
        <v>15</v>
      </c>
      <c r="H17" s="94"/>
      <c r="I17" s="95"/>
      <c r="J17" s="65"/>
      <c r="K17" s="65"/>
    </row>
    <row r="18" spans="1:11" ht="12.75">
      <c r="A18" s="39">
        <v>16</v>
      </c>
      <c r="B18" s="94"/>
      <c r="C18" s="95"/>
      <c r="D18" s="65"/>
      <c r="E18" s="65"/>
      <c r="G18" s="39">
        <v>16</v>
      </c>
      <c r="H18" s="94"/>
      <c r="I18" s="95"/>
      <c r="J18" s="65"/>
      <c r="K18" s="65"/>
    </row>
    <row r="19" spans="1:11" ht="12.75">
      <c r="A19" s="39">
        <v>17</v>
      </c>
      <c r="B19" s="94"/>
      <c r="C19" s="95"/>
      <c r="D19" s="65"/>
      <c r="E19" s="65"/>
      <c r="G19" s="39">
        <v>17</v>
      </c>
      <c r="H19" s="94"/>
      <c r="I19" s="95"/>
      <c r="J19" s="65"/>
      <c r="K19" s="65"/>
    </row>
    <row r="20" spans="1:11" ht="12.75">
      <c r="A20" s="39">
        <v>18</v>
      </c>
      <c r="B20" s="94"/>
      <c r="C20" s="95"/>
      <c r="D20" s="65"/>
      <c r="E20" s="65"/>
      <c r="G20" s="39">
        <v>18</v>
      </c>
      <c r="H20" s="94"/>
      <c r="I20" s="95"/>
      <c r="J20" s="65"/>
      <c r="K20" s="65"/>
    </row>
    <row r="21" spans="1:11" ht="12.75">
      <c r="A21" s="39">
        <v>19</v>
      </c>
      <c r="B21" s="94"/>
      <c r="C21" s="95"/>
      <c r="D21" s="65"/>
      <c r="E21" s="65"/>
      <c r="G21" s="39">
        <v>19</v>
      </c>
      <c r="H21" s="94"/>
      <c r="I21" s="95"/>
      <c r="J21" s="65"/>
      <c r="K21" s="65"/>
    </row>
    <row r="22" spans="1:11" ht="12.75">
      <c r="A22" s="39">
        <v>20</v>
      </c>
      <c r="B22" s="94"/>
      <c r="C22" s="95"/>
      <c r="D22" s="65"/>
      <c r="E22" s="65"/>
      <c r="G22" s="39">
        <v>20</v>
      </c>
      <c r="H22" s="94"/>
      <c r="I22" s="95"/>
      <c r="J22" s="65"/>
      <c r="K22" s="65"/>
    </row>
    <row r="23" spans="1:11" ht="18">
      <c r="A23" s="91" t="s">
        <v>146</v>
      </c>
      <c r="B23" s="91"/>
      <c r="C23" s="91"/>
      <c r="D23" s="91"/>
      <c r="E23" s="91"/>
      <c r="G23" s="91" t="s">
        <v>147</v>
      </c>
      <c r="H23" s="91"/>
      <c r="I23" s="91"/>
      <c r="J23" s="91"/>
      <c r="K23" s="91"/>
    </row>
    <row r="24" spans="1:11" ht="75.75">
      <c r="A24" s="80" t="s">
        <v>7</v>
      </c>
      <c r="B24" s="98" t="s">
        <v>10</v>
      </c>
      <c r="C24" s="99"/>
      <c r="D24" s="81" t="s">
        <v>8</v>
      </c>
      <c r="E24" s="82" t="s">
        <v>9</v>
      </c>
      <c r="G24" s="80" t="s">
        <v>7</v>
      </c>
      <c r="H24" s="98" t="s">
        <v>10</v>
      </c>
      <c r="I24" s="99"/>
      <c r="J24" s="81" t="s">
        <v>8</v>
      </c>
      <c r="K24" s="82" t="s">
        <v>9</v>
      </c>
    </row>
    <row r="25" spans="1:11" ht="12.75">
      <c r="A25" s="39">
        <v>1</v>
      </c>
      <c r="B25" s="39" t="s">
        <v>37</v>
      </c>
      <c r="C25" s="39"/>
      <c r="D25" s="62" t="s">
        <v>39</v>
      </c>
      <c r="E25" s="63" t="s">
        <v>139</v>
      </c>
      <c r="G25" s="39">
        <v>1</v>
      </c>
      <c r="H25" s="39" t="s">
        <v>40</v>
      </c>
      <c r="I25" s="39"/>
      <c r="J25" s="62" t="s">
        <v>41</v>
      </c>
      <c r="K25" s="63" t="s">
        <v>33</v>
      </c>
    </row>
    <row r="26" spans="1:11" ht="12.75" customHeight="1">
      <c r="A26" s="39">
        <v>2</v>
      </c>
      <c r="B26" s="65" t="s">
        <v>90</v>
      </c>
      <c r="C26" s="65"/>
      <c r="D26" s="65" t="s">
        <v>48</v>
      </c>
      <c r="E26" s="65" t="s">
        <v>91</v>
      </c>
      <c r="G26" s="39">
        <v>2</v>
      </c>
      <c r="H26" s="102" t="s">
        <v>94</v>
      </c>
      <c r="I26" s="103"/>
      <c r="J26" s="64" t="s">
        <v>50</v>
      </c>
      <c r="K26" s="64" t="s">
        <v>95</v>
      </c>
    </row>
    <row r="27" spans="1:11" ht="12.75">
      <c r="A27" s="39">
        <v>3</v>
      </c>
      <c r="B27" s="65" t="s">
        <v>74</v>
      </c>
      <c r="C27" s="65"/>
      <c r="D27" s="65" t="s">
        <v>76</v>
      </c>
      <c r="E27" s="65" t="s">
        <v>75</v>
      </c>
      <c r="G27" s="39">
        <v>3</v>
      </c>
      <c r="H27" s="65" t="s">
        <v>60</v>
      </c>
      <c r="I27" s="65"/>
      <c r="J27" s="65" t="s">
        <v>61</v>
      </c>
      <c r="K27" s="65" t="s">
        <v>62</v>
      </c>
    </row>
    <row r="28" spans="1:11" ht="12.75">
      <c r="A28" s="39">
        <v>4</v>
      </c>
      <c r="B28" s="65" t="s">
        <v>110</v>
      </c>
      <c r="C28" s="65"/>
      <c r="D28" s="65" t="s">
        <v>111</v>
      </c>
      <c r="E28" s="65" t="s">
        <v>112</v>
      </c>
      <c r="G28" s="39">
        <v>4</v>
      </c>
      <c r="H28" s="66" t="s">
        <v>46</v>
      </c>
      <c r="I28" s="66"/>
      <c r="J28" s="62" t="s">
        <v>48</v>
      </c>
      <c r="K28" s="63" t="s">
        <v>49</v>
      </c>
    </row>
    <row r="29" spans="1:11" ht="12.75">
      <c r="A29" s="39">
        <v>5</v>
      </c>
      <c r="B29" s="66" t="s">
        <v>80</v>
      </c>
      <c r="C29" s="66"/>
      <c r="D29" s="62" t="s">
        <v>70</v>
      </c>
      <c r="E29" s="63" t="s">
        <v>81</v>
      </c>
      <c r="G29" s="39">
        <v>5</v>
      </c>
      <c r="H29" s="66" t="s">
        <v>124</v>
      </c>
      <c r="I29" s="66"/>
      <c r="J29" s="62" t="s">
        <v>50</v>
      </c>
      <c r="K29" s="63" t="s">
        <v>125</v>
      </c>
    </row>
    <row r="30" spans="1:11" ht="12.75" customHeight="1">
      <c r="A30" s="39">
        <v>6</v>
      </c>
      <c r="B30" s="100" t="s">
        <v>46</v>
      </c>
      <c r="C30" s="100"/>
      <c r="D30" s="70" t="s">
        <v>50</v>
      </c>
      <c r="E30" s="69" t="s">
        <v>86</v>
      </c>
      <c r="G30" s="39">
        <v>6</v>
      </c>
      <c r="H30" s="66" t="s">
        <v>57</v>
      </c>
      <c r="I30" s="66"/>
      <c r="J30" s="62" t="s">
        <v>58</v>
      </c>
      <c r="K30" s="63" t="s">
        <v>59</v>
      </c>
    </row>
    <row r="31" spans="1:11" ht="12.75" customHeight="1">
      <c r="A31" s="39">
        <v>7</v>
      </c>
      <c r="B31" s="100" t="s">
        <v>134</v>
      </c>
      <c r="C31" s="100"/>
      <c r="D31" s="64" t="s">
        <v>51</v>
      </c>
      <c r="E31" s="64" t="s">
        <v>135</v>
      </c>
      <c r="G31" s="39">
        <v>7</v>
      </c>
      <c r="H31" s="67" t="s">
        <v>84</v>
      </c>
      <c r="I31" s="67"/>
      <c r="J31" s="67" t="s">
        <v>87</v>
      </c>
      <c r="K31" s="67" t="s">
        <v>89</v>
      </c>
    </row>
    <row r="32" spans="1:11" ht="12.75">
      <c r="A32" s="39">
        <v>8</v>
      </c>
      <c r="B32" s="66" t="s">
        <v>72</v>
      </c>
      <c r="C32" s="66"/>
      <c r="D32" s="62" t="s">
        <v>51</v>
      </c>
      <c r="E32" s="63" t="s">
        <v>73</v>
      </c>
      <c r="G32" s="39">
        <v>8</v>
      </c>
      <c r="H32" s="66" t="s">
        <v>74</v>
      </c>
      <c r="I32" s="66"/>
      <c r="J32" s="62" t="s">
        <v>48</v>
      </c>
      <c r="K32" s="63" t="s">
        <v>77</v>
      </c>
    </row>
    <row r="33" spans="1:11" ht="12.75" customHeight="1">
      <c r="A33" s="39">
        <v>9</v>
      </c>
      <c r="B33" s="66" t="s">
        <v>74</v>
      </c>
      <c r="C33" s="66"/>
      <c r="D33" s="62" t="s">
        <v>76</v>
      </c>
      <c r="E33" s="63" t="s">
        <v>79</v>
      </c>
      <c r="G33" s="39">
        <v>9</v>
      </c>
      <c r="H33" s="102" t="s">
        <v>64</v>
      </c>
      <c r="I33" s="103"/>
      <c r="J33" s="70" t="s">
        <v>67</v>
      </c>
      <c r="K33" s="69" t="s">
        <v>68</v>
      </c>
    </row>
    <row r="34" spans="1:11" ht="12.75">
      <c r="A34" s="39">
        <v>10</v>
      </c>
      <c r="B34" s="67" t="s">
        <v>84</v>
      </c>
      <c r="C34" s="67"/>
      <c r="D34" s="67" t="s">
        <v>87</v>
      </c>
      <c r="E34" s="67" t="s">
        <v>88</v>
      </c>
      <c r="G34" s="39">
        <v>10</v>
      </c>
      <c r="H34" s="66" t="s">
        <v>60</v>
      </c>
      <c r="I34" s="61"/>
      <c r="J34" s="62" t="s">
        <v>61</v>
      </c>
      <c r="K34" s="63" t="s">
        <v>63</v>
      </c>
    </row>
    <row r="35" spans="1:11" ht="12.75">
      <c r="A35" s="39">
        <v>11</v>
      </c>
      <c r="B35" s="66" t="s">
        <v>96</v>
      </c>
      <c r="C35" s="65"/>
      <c r="D35" s="65" t="s">
        <v>30</v>
      </c>
      <c r="E35" s="65" t="s">
        <v>97</v>
      </c>
      <c r="G35" s="39">
        <v>11</v>
      </c>
      <c r="H35" s="66" t="s">
        <v>46</v>
      </c>
      <c r="I35" s="61"/>
      <c r="J35" s="62" t="s">
        <v>51</v>
      </c>
      <c r="K35" s="63" t="s">
        <v>52</v>
      </c>
    </row>
    <row r="36" spans="1:11" ht="12.75">
      <c r="A36" s="39">
        <v>12</v>
      </c>
      <c r="B36" s="66" t="s">
        <v>98</v>
      </c>
      <c r="C36" s="65"/>
      <c r="D36" s="65" t="s">
        <v>99</v>
      </c>
      <c r="E36" s="65" t="s">
        <v>100</v>
      </c>
      <c r="G36" s="39">
        <v>12</v>
      </c>
      <c r="H36" s="68" t="s">
        <v>32</v>
      </c>
      <c r="I36" s="61"/>
      <c r="J36" s="62" t="s">
        <v>50</v>
      </c>
      <c r="K36" s="69" t="s">
        <v>103</v>
      </c>
    </row>
    <row r="37" spans="1:11" ht="12.75">
      <c r="A37" s="39" t="s">
        <v>140</v>
      </c>
      <c r="B37" s="68" t="s">
        <v>64</v>
      </c>
      <c r="C37" s="61"/>
      <c r="D37" s="62" t="s">
        <v>65</v>
      </c>
      <c r="E37" s="69" t="s">
        <v>66</v>
      </c>
      <c r="G37" s="39">
        <v>13</v>
      </c>
      <c r="H37" s="66" t="s">
        <v>124</v>
      </c>
      <c r="I37" s="61"/>
      <c r="J37" s="62" t="s">
        <v>50</v>
      </c>
      <c r="K37" s="62" t="s">
        <v>126</v>
      </c>
    </row>
    <row r="38" spans="1:11" ht="12.75">
      <c r="A38" s="39">
        <v>14</v>
      </c>
      <c r="B38" s="68" t="s">
        <v>69</v>
      </c>
      <c r="C38" s="61"/>
      <c r="D38" s="62" t="s">
        <v>70</v>
      </c>
      <c r="E38" s="69" t="s">
        <v>71</v>
      </c>
      <c r="G38" s="39">
        <v>14</v>
      </c>
      <c r="H38" s="104"/>
      <c r="I38" s="105"/>
      <c r="J38" s="53"/>
      <c r="K38" s="53"/>
    </row>
    <row r="39" spans="1:11" ht="12.75">
      <c r="A39" s="39">
        <v>15</v>
      </c>
      <c r="B39" s="66" t="s">
        <v>74</v>
      </c>
      <c r="C39" s="61"/>
      <c r="D39" s="62" t="s">
        <v>76</v>
      </c>
      <c r="E39" s="62" t="s">
        <v>78</v>
      </c>
      <c r="G39" s="39">
        <v>15</v>
      </c>
      <c r="H39" s="104"/>
      <c r="I39" s="105"/>
      <c r="J39" s="53"/>
      <c r="K39" s="53"/>
    </row>
    <row r="40" spans="1:11" ht="12.75">
      <c r="A40" s="39">
        <v>16</v>
      </c>
      <c r="B40" s="66" t="s">
        <v>114</v>
      </c>
      <c r="C40" s="65"/>
      <c r="D40" s="65" t="s">
        <v>115</v>
      </c>
      <c r="E40" s="65" t="s">
        <v>116</v>
      </c>
      <c r="G40" s="39">
        <v>16</v>
      </c>
      <c r="H40" s="104"/>
      <c r="I40" s="105"/>
      <c r="J40" s="53"/>
      <c r="K40" s="53"/>
    </row>
    <row r="41" spans="1:11" ht="12.75">
      <c r="A41" s="39">
        <v>17</v>
      </c>
      <c r="B41" s="66" t="s">
        <v>121</v>
      </c>
      <c r="C41" s="61"/>
      <c r="D41" s="62" t="s">
        <v>24</v>
      </c>
      <c r="E41" s="62" t="s">
        <v>123</v>
      </c>
      <c r="G41" s="39">
        <v>17</v>
      </c>
      <c r="H41" s="104"/>
      <c r="I41" s="105"/>
      <c r="J41" s="53"/>
      <c r="K41" s="53"/>
    </row>
    <row r="42" spans="1:11" ht="12.75">
      <c r="A42" s="39">
        <v>18</v>
      </c>
      <c r="B42" s="66" t="s">
        <v>37</v>
      </c>
      <c r="C42" s="66"/>
      <c r="D42" s="62" t="s">
        <v>39</v>
      </c>
      <c r="E42" s="63" t="s">
        <v>38</v>
      </c>
      <c r="G42" s="39">
        <v>18</v>
      </c>
      <c r="H42" s="104"/>
      <c r="I42" s="105"/>
      <c r="J42" s="53"/>
      <c r="K42" s="53"/>
    </row>
    <row r="43" spans="1:11" ht="12.75">
      <c r="A43" s="39">
        <v>19</v>
      </c>
      <c r="B43" s="101"/>
      <c r="C43" s="101"/>
      <c r="D43" s="37"/>
      <c r="E43" s="37"/>
      <c r="G43" s="39">
        <v>19</v>
      </c>
      <c r="H43" s="104"/>
      <c r="I43" s="105"/>
      <c r="J43" s="53"/>
      <c r="K43" s="53"/>
    </row>
    <row r="44" spans="1:11" ht="12.75">
      <c r="A44" s="39">
        <v>20</v>
      </c>
      <c r="B44" s="4" t="s">
        <v>110</v>
      </c>
      <c r="C44" s="41"/>
      <c r="D44" s="37" t="s">
        <v>111</v>
      </c>
      <c r="E44" s="37" t="s">
        <v>113</v>
      </c>
      <c r="G44" s="39">
        <v>20</v>
      </c>
      <c r="H44" s="104"/>
      <c r="I44" s="105"/>
      <c r="J44" s="53"/>
      <c r="K44" s="53"/>
    </row>
    <row r="45" spans="1:11" ht="12.75">
      <c r="A45" s="39">
        <v>21</v>
      </c>
      <c r="B45" s="101"/>
      <c r="C45" s="101"/>
      <c r="D45" s="37"/>
      <c r="E45" s="37"/>
      <c r="G45" s="39">
        <v>21</v>
      </c>
      <c r="H45" s="104"/>
      <c r="I45" s="105"/>
      <c r="J45" s="53"/>
      <c r="K45" s="53"/>
    </row>
    <row r="46" spans="1:11" ht="12.75">
      <c r="A46" s="39">
        <v>22</v>
      </c>
      <c r="B46" s="101"/>
      <c r="C46" s="101"/>
      <c r="D46" s="37"/>
      <c r="E46" s="37"/>
      <c r="G46" s="39">
        <v>22</v>
      </c>
      <c r="H46" s="104"/>
      <c r="I46" s="105"/>
      <c r="J46" s="53"/>
      <c r="K46" s="53"/>
    </row>
    <row r="47" spans="1:11" ht="12.75">
      <c r="A47" s="39">
        <v>23</v>
      </c>
      <c r="B47" s="101"/>
      <c r="C47" s="101"/>
      <c r="D47" s="37"/>
      <c r="E47" s="37"/>
      <c r="G47" s="39">
        <v>23</v>
      </c>
      <c r="H47" s="104"/>
      <c r="I47" s="105"/>
      <c r="J47" s="53"/>
      <c r="K47" s="53"/>
    </row>
    <row r="48" spans="1:11" ht="12.75">
      <c r="A48" s="39">
        <v>24</v>
      </c>
      <c r="B48" s="101"/>
      <c r="C48" s="101"/>
      <c r="D48" s="37"/>
      <c r="E48" s="37"/>
      <c r="G48" s="39">
        <v>24</v>
      </c>
      <c r="H48" s="104"/>
      <c r="I48" s="105"/>
      <c r="J48" s="53"/>
      <c r="K48" s="53"/>
    </row>
  </sheetData>
  <mergeCells count="48">
    <mergeCell ref="B48:C48"/>
    <mergeCell ref="H48:I48"/>
    <mergeCell ref="B46:C46"/>
    <mergeCell ref="H46:I46"/>
    <mergeCell ref="B47:C47"/>
    <mergeCell ref="H47:I47"/>
    <mergeCell ref="H43:I43"/>
    <mergeCell ref="H44:I44"/>
    <mergeCell ref="B45:C45"/>
    <mergeCell ref="H45:I45"/>
    <mergeCell ref="B30:C30"/>
    <mergeCell ref="B31:C31"/>
    <mergeCell ref="B43:C43"/>
    <mergeCell ref="H26:I26"/>
    <mergeCell ref="H33:I33"/>
    <mergeCell ref="H38:I38"/>
    <mergeCell ref="H39:I39"/>
    <mergeCell ref="H40:I40"/>
    <mergeCell ref="H41:I41"/>
    <mergeCell ref="H42:I42"/>
    <mergeCell ref="A23:E23"/>
    <mergeCell ref="B24:C24"/>
    <mergeCell ref="G23:K23"/>
    <mergeCell ref="H24:I24"/>
    <mergeCell ref="B21:C21"/>
    <mergeCell ref="H21:I21"/>
    <mergeCell ref="B22:C22"/>
    <mergeCell ref="H22:I22"/>
    <mergeCell ref="H18:I18"/>
    <mergeCell ref="H19:I19"/>
    <mergeCell ref="H10:I10"/>
    <mergeCell ref="B20:C20"/>
    <mergeCell ref="H20:I20"/>
    <mergeCell ref="H17:I17"/>
    <mergeCell ref="B18:C18"/>
    <mergeCell ref="B19:C19"/>
    <mergeCell ref="B14:C14"/>
    <mergeCell ref="B15:C15"/>
    <mergeCell ref="G1:K1"/>
    <mergeCell ref="H2:I2"/>
    <mergeCell ref="H15:I15"/>
    <mergeCell ref="H16:I16"/>
    <mergeCell ref="A1:E1"/>
    <mergeCell ref="B13:C13"/>
    <mergeCell ref="B16:C16"/>
    <mergeCell ref="B17:C17"/>
    <mergeCell ref="B4:C4"/>
    <mergeCell ref="B2:C2"/>
  </mergeCells>
  <printOptions/>
  <pageMargins left="0.24" right="0.16" top="0.4" bottom="0.42" header="0.3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Светик</cp:lastModifiedBy>
  <cp:lastPrinted>2011-01-15T11:33:41Z</cp:lastPrinted>
  <dcterms:created xsi:type="dcterms:W3CDTF">1998-06-06T19:16:33Z</dcterms:created>
  <dcterms:modified xsi:type="dcterms:W3CDTF">2011-01-15T11:34:15Z</dcterms:modified>
  <cp:category/>
  <cp:version/>
  <cp:contentType/>
  <cp:contentStatus/>
</cp:coreProperties>
</file>